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ileserver\上板町\環境保全課\0-業務\集落排水\2025\公営企業に係る経営比較分析表（令和5年度決算）の分析等について\"/>
    </mc:Choice>
  </mc:AlternateContent>
  <xr:revisionPtr revIDLastSave="0" documentId="13_ncr:1_{DA910CA9-8300-420F-BA29-2D746ED64FF0}" xr6:coauthVersionLast="47" xr6:coauthVersionMax="47" xr10:uidLastSave="{00000000-0000-0000-0000-000000000000}"/>
  <workbookProtection workbookAlgorithmName="SHA-512" workbookHashValue="Y6gw9E6NUQTPGk5EbCMtm2v2J/d47e29wAp28ce6zZLHUkhZzrjXUoOi7svt5Ag1aNo5Q2Pkp9sdHHnZluP1jg==" workbookSaltValue="bEqY0FKOpoTOMhDjr/HRsw==" workbookSpinCount="100000" lockStructure="1"/>
  <bookViews>
    <workbookView xWindow="8535" yWindow="825" windowWidth="19710" windowHeight="1503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F85" i="4"/>
  <c r="AT10" i="4"/>
  <c r="I10" i="4"/>
</calcChain>
</file>

<file path=xl/sharedStrings.xml><?xml version="1.0" encoding="utf-8"?>
<sst xmlns="http://schemas.openxmlformats.org/spreadsheetml/2006/main" count="319" uniqueCount="117">
  <si>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</si>
  <si>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</si>
  <si>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</si>
  <si>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</si>
  <si>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</si>
  <si>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</si>
  <si>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</si>
  <si>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</si>
  <si>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</si>
  <si>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</si>
  <si>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</si>
  <si>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</si>
  <si>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</si>
  <si>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</si>
  <si>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</si>
  <si>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</si>
  <si>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</si>
  <si>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</si>
  <si>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</si>
  <si>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</si>
  <si>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</si>
  <si>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</si>
  <si>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</si>
  <si>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</si>
  <si>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</si>
  <si>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</si>
  <si>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</si>
  <si>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</si>
  <si>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</si>
  <si>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</si>
  <si>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</si>
  <si>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</si>
  <si>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</si>
  <si>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</si>
  <si>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</si>
  <si>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</si>
  <si>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</si>
  <si>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</si>
  <si>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</si>
  <si>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</si>
  <si>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</si>
  <si>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</si>
  <si>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</si>
  <si>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</si>
  <si>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</si>
  <si>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</si>
  <si>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</si>
  <si>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</si>
  <si>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</si>
  <si>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</si>
  <si>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</si>
  <si>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</si>
  <si>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</si>
  <si>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</si>
  <si>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</si>
  <si>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</si>
  <si>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</si>
  <si>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</si>
  <si>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</si>
  <si>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</si>
  <si>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</si>
  <si>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</si>
  <si>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</si>
  <si>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</si>
  <si>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</si>
  <si>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</si>
  <si>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</si>
  <si>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</si>
  <si>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</si>
  <si>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</si>
  <si>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</si>
  <si>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</si>
  <si>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</si>
  <si>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</si>
  <si>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</si>
  <si>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</si>
  <si>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</si>
  <si>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</si>
  <si>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</si>
  <si>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</si>
  <si>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</si>
  <si>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</si>
  <si>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</si>
  <si>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</si>
  <si>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</si>
  <si>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</si>
  <si>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</si>
  <si>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</si>
  <si>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</si>
  <si>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</si>
  <si>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</si>
  <si>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</si>
  <si>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</si>
  <si>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</si>
  <si>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</si>
  <si>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</si>
  <si>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徳島県　上板町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</si>
  <si>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</si>
  <si>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</si>
  <si>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</si>
  <si>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</si>
  <si>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</si>
  <si>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</si>
  <si>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</si>
  <si>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</si>
  <si>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</si>
  <si>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</si>
  <si>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</si>
  <si>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</si>
  <si>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</si>
  <si>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</si>
  <si>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</si>
  <si>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</si>
  <si>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</si>
  <si>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処理区域内の施設への接続率が高いので、汚水処理原価が比較的安いため健全に経営できている。</t>
    <phoneticPr fontId="4"/>
  </si>
  <si>
    <t>老朽化対策費用の捻出の為、料金の改定を行うとともに、料金の徴収率向上に努め、収益的収支比率を向上させる。</t>
    <phoneticPr fontId="4"/>
  </si>
  <si>
    <t>処理施設については、日常点検を適正に行っており、随時修繕を行いながら機材及び管路の延命に努めている。令和４年度からは、５ヶ年計画で機能強化工事を行っており、令和６年度は、令和５年度から続いて脱水乾燥システムの更新と、窒素リン測定器等の各種機器の更新のための工事を行っている最中である。令和７年度以降も、優先順位を付けた計画的な老朽化対策を行う。</t>
    <rPh sb="85" eb="87">
      <t>レイワ</t>
    </rPh>
    <rPh sb="88" eb="90">
      <t>ネンド</t>
    </rPh>
    <rPh sb="92" eb="93">
      <t>ツヅ</t>
    </rPh>
    <rPh sb="95" eb="97">
      <t>ダッスイ</t>
    </rPh>
    <rPh sb="97" eb="99">
      <t>カンソウ</t>
    </rPh>
    <rPh sb="108" eb="110">
      <t>チッソ</t>
    </rPh>
    <rPh sb="112" eb="115">
      <t>ソクテイキ</t>
    </rPh>
    <rPh sb="115" eb="116">
      <t>トウ</t>
    </rPh>
    <rPh sb="117" eb="119">
      <t>カクシュ</t>
    </rPh>
    <rPh sb="119" eb="121">
      <t>キキ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</si>
</sst>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99A-4E03-ADCE-C113F004450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599A-4E03-ADCE-C113F004450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48.99</c:v>
                </c:pt>
              </c:numCache>
            </c:numRef>
          </c:val>
          <c:extLst>
            <c:ext xmlns:c16="http://schemas.microsoft.com/office/drawing/2014/chart" uri="{C3380CC4-5D6E-409C-BE32-E72D297353CC}">
              <c16:uniqueId val="{00000000-661F-4EA2-B497-8BDB1CF57E0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661F-4EA2-B497-8BDB1CF57E0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95.79</c:v>
                </c:pt>
              </c:numCache>
            </c:numRef>
          </c:val>
          <c:extLst>
            <c:ext xmlns:c16="http://schemas.microsoft.com/office/drawing/2014/chart" uri="{C3380CC4-5D6E-409C-BE32-E72D297353CC}">
              <c16:uniqueId val="{00000000-0425-456C-937D-E06DF8961AE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0425-456C-937D-E06DF8961AE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57.12</c:v>
                </c:pt>
              </c:numCache>
            </c:numRef>
          </c:val>
          <c:extLst>
            <c:ext xmlns:c16="http://schemas.microsoft.com/office/drawing/2014/chart" uri="{C3380CC4-5D6E-409C-BE32-E72D297353CC}">
              <c16:uniqueId val="{00000000-438C-452D-9E4D-2095D1C38FE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438C-452D-9E4D-2095D1C38FE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2.88</c:v>
                </c:pt>
              </c:numCache>
            </c:numRef>
          </c:val>
          <c:extLst>
            <c:ext xmlns:c16="http://schemas.microsoft.com/office/drawing/2014/chart" uri="{C3380CC4-5D6E-409C-BE32-E72D297353CC}">
              <c16:uniqueId val="{00000000-4A09-4E0A-ACC7-A1E3D7238C8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4A09-4E0A-ACC7-A1E3D7238C8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D8D-47AC-9488-314097694FD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5D8D-47AC-9488-314097694FD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258.62</c:v>
                </c:pt>
              </c:numCache>
            </c:numRef>
          </c:val>
          <c:extLst>
            <c:ext xmlns:c16="http://schemas.microsoft.com/office/drawing/2014/chart" uri="{C3380CC4-5D6E-409C-BE32-E72D297353CC}">
              <c16:uniqueId val="{00000000-65A2-4DC3-967B-C4609D4E3C0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65A2-4DC3-967B-C4609D4E3C0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81.239999999999995</c:v>
                </c:pt>
              </c:numCache>
            </c:numRef>
          </c:val>
          <c:extLst>
            <c:ext xmlns:c16="http://schemas.microsoft.com/office/drawing/2014/chart" uri="{C3380CC4-5D6E-409C-BE32-E72D297353CC}">
              <c16:uniqueId val="{00000000-2002-4E20-B745-480A56FC94C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2002-4E20-B745-480A56FC94C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591-4D49-9697-C6ECADA8F3D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1591-4D49-9697-C6ECADA8F3D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66.14</c:v>
                </c:pt>
              </c:numCache>
            </c:numRef>
          </c:val>
          <c:extLst>
            <c:ext xmlns:c16="http://schemas.microsoft.com/office/drawing/2014/chart" uri="{C3380CC4-5D6E-409C-BE32-E72D297353CC}">
              <c16:uniqueId val="{00000000-A891-466D-A412-2225C5AA900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A891-466D-A412-2225C5AA900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139.37</c:v>
                </c:pt>
              </c:numCache>
            </c:numRef>
          </c:val>
          <c:extLst>
            <c:ext xmlns:c16="http://schemas.microsoft.com/office/drawing/2014/chart" uri="{C3380CC4-5D6E-409C-BE32-E72D297353CC}">
              <c16:uniqueId val="{00000000-C71A-4EC6-9E3F-203A0FE527F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C71A-4EC6-9E3F-203A0FE527F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I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徳島県　上板町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54">
        <f>データ!S6</f>
        <v>11140</v>
      </c>
      <c r="AM8" s="54"/>
      <c r="AN8" s="54"/>
      <c r="AO8" s="54"/>
      <c r="AP8" s="54"/>
      <c r="AQ8" s="54"/>
      <c r="AR8" s="54"/>
      <c r="AS8" s="54"/>
      <c r="AT8" s="53">
        <f>データ!T6</f>
        <v>34.58</v>
      </c>
      <c r="AU8" s="53"/>
      <c r="AV8" s="53"/>
      <c r="AW8" s="53"/>
      <c r="AX8" s="53"/>
      <c r="AY8" s="53"/>
      <c r="AZ8" s="53"/>
      <c r="BA8" s="53"/>
      <c r="BB8" s="53">
        <f>データ!U6</f>
        <v>322.14999999999998</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49.56</v>
      </c>
      <c r="J10" s="53"/>
      <c r="K10" s="53"/>
      <c r="L10" s="53"/>
      <c r="M10" s="53"/>
      <c r="N10" s="53"/>
      <c r="O10" s="53"/>
      <c r="P10" s="53">
        <f>データ!P6</f>
        <v>9.44</v>
      </c>
      <c r="Q10" s="53"/>
      <c r="R10" s="53"/>
      <c r="S10" s="53"/>
      <c r="T10" s="53"/>
      <c r="U10" s="53"/>
      <c r="V10" s="53"/>
      <c r="W10" s="53">
        <f>データ!Q6</f>
        <v>100</v>
      </c>
      <c r="X10" s="53"/>
      <c r="Y10" s="53"/>
      <c r="Z10" s="53"/>
      <c r="AA10" s="53"/>
      <c r="AB10" s="53"/>
      <c r="AC10" s="53"/>
      <c r="AD10" s="54">
        <f>データ!R6</f>
        <v>2100</v>
      </c>
      <c r="AE10" s="54"/>
      <c r="AF10" s="54"/>
      <c r="AG10" s="54"/>
      <c r="AH10" s="54"/>
      <c r="AI10" s="54"/>
      <c r="AJ10" s="54"/>
      <c r="AK10" s="2"/>
      <c r="AL10" s="54">
        <f>データ!V6</f>
        <v>1044</v>
      </c>
      <c r="AM10" s="54"/>
      <c r="AN10" s="54"/>
      <c r="AO10" s="54"/>
      <c r="AP10" s="54"/>
      <c r="AQ10" s="54"/>
      <c r="AR10" s="54"/>
      <c r="AS10" s="54"/>
      <c r="AT10" s="53">
        <f>データ!W6</f>
        <v>0.59</v>
      </c>
      <c r="AU10" s="53"/>
      <c r="AV10" s="53"/>
      <c r="AW10" s="53"/>
      <c r="AX10" s="53"/>
      <c r="AY10" s="53"/>
      <c r="AZ10" s="53"/>
      <c r="BA10" s="53"/>
      <c r="BB10" s="53">
        <f>データ!X6</f>
        <v>1769.49</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qUZ2DpOP50pVWPrW0z0zXaYSZMEluBSc4yGNtqV9U8TCMKa/6GRC19lQRFLDvAhZeLmmZByaqK4N+fIf8heA6A==" saltValue="gIh7OfpH5YQcWZ9HQFaEc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364053</v>
      </c>
      <c r="D6" s="19">
        <f t="shared" si="3"/>
        <v>46</v>
      </c>
      <c r="E6" s="19">
        <f t="shared" si="3"/>
        <v>17</v>
      </c>
      <c r="F6" s="19">
        <f t="shared" si="3"/>
        <v>5</v>
      </c>
      <c r="G6" s="19">
        <f t="shared" si="3"/>
        <v>0</v>
      </c>
      <c r="H6" s="19" t="str">
        <f t="shared" si="3"/>
        <v>徳島県　上板町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49.56</v>
      </c>
      <c r="P6" s="20">
        <f t="shared" si="3"/>
        <v>9.44</v>
      </c>
      <c r="Q6" s="20">
        <f t="shared" si="3"/>
        <v>100</v>
      </c>
      <c r="R6" s="20">
        <f t="shared" si="3"/>
        <v>2100</v>
      </c>
      <c r="S6" s="20">
        <f t="shared" si="3"/>
        <v>11140</v>
      </c>
      <c r="T6" s="20">
        <f t="shared" si="3"/>
        <v>34.58</v>
      </c>
      <c r="U6" s="20">
        <f t="shared" si="3"/>
        <v>322.14999999999998</v>
      </c>
      <c r="V6" s="20">
        <f t="shared" si="3"/>
        <v>1044</v>
      </c>
      <c r="W6" s="20">
        <f t="shared" si="3"/>
        <v>0.59</v>
      </c>
      <c r="X6" s="20">
        <f t="shared" si="3"/>
        <v>1769.49</v>
      </c>
      <c r="Y6" s="21" t="str">
        <f>IF(Y7="",NA(),Y7)</f>
        <v>-</v>
      </c>
      <c r="Z6" s="21" t="str">
        <f t="shared" ref="Z6:AH6" si="4">IF(Z7="",NA(),Z7)</f>
        <v>-</v>
      </c>
      <c r="AA6" s="21" t="str">
        <f t="shared" si="4"/>
        <v>-</v>
      </c>
      <c r="AB6" s="21" t="str">
        <f t="shared" si="4"/>
        <v>-</v>
      </c>
      <c r="AC6" s="21">
        <f t="shared" si="4"/>
        <v>57.12</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1">
        <f t="shared" si="5"/>
        <v>258.62</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81.239999999999995</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66.14</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139.37</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48.99</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95.79</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2.88</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364053</v>
      </c>
      <c r="D7" s="23">
        <v>46</v>
      </c>
      <c r="E7" s="23">
        <v>17</v>
      </c>
      <c r="F7" s="23">
        <v>5</v>
      </c>
      <c r="G7" s="23">
        <v>0</v>
      </c>
      <c r="H7" s="23" t="s">
        <v>96</v>
      </c>
      <c r="I7" s="23" t="s">
        <v>97</v>
      </c>
      <c r="J7" s="23" t="s">
        <v>98</v>
      </c>
      <c r="K7" s="23" t="s">
        <v>99</v>
      </c>
      <c r="L7" s="23" t="s">
        <v>100</v>
      </c>
      <c r="M7" s="23" t="s">
        <v>101</v>
      </c>
      <c r="N7" s="24" t="s">
        <v>102</v>
      </c>
      <c r="O7" s="24">
        <v>49.56</v>
      </c>
      <c r="P7" s="24">
        <v>9.44</v>
      </c>
      <c r="Q7" s="24">
        <v>100</v>
      </c>
      <c r="R7" s="24">
        <v>2100</v>
      </c>
      <c r="S7" s="24">
        <v>11140</v>
      </c>
      <c r="T7" s="24">
        <v>34.58</v>
      </c>
      <c r="U7" s="24">
        <v>322.14999999999998</v>
      </c>
      <c r="V7" s="24">
        <v>1044</v>
      </c>
      <c r="W7" s="24">
        <v>0.59</v>
      </c>
      <c r="X7" s="24">
        <v>1769.49</v>
      </c>
      <c r="Y7" s="24" t="s">
        <v>102</v>
      </c>
      <c r="Z7" s="24" t="s">
        <v>102</v>
      </c>
      <c r="AA7" s="24" t="s">
        <v>102</v>
      </c>
      <c r="AB7" s="24" t="s">
        <v>102</v>
      </c>
      <c r="AC7" s="24">
        <v>57.12</v>
      </c>
      <c r="AD7" s="24" t="s">
        <v>102</v>
      </c>
      <c r="AE7" s="24" t="s">
        <v>102</v>
      </c>
      <c r="AF7" s="24" t="s">
        <v>102</v>
      </c>
      <c r="AG7" s="24" t="s">
        <v>102</v>
      </c>
      <c r="AH7" s="24">
        <v>106.62</v>
      </c>
      <c r="AI7" s="24">
        <v>104.3</v>
      </c>
      <c r="AJ7" s="24" t="s">
        <v>102</v>
      </c>
      <c r="AK7" s="24" t="s">
        <v>102</v>
      </c>
      <c r="AL7" s="24" t="s">
        <v>102</v>
      </c>
      <c r="AM7" s="24" t="s">
        <v>102</v>
      </c>
      <c r="AN7" s="24">
        <v>258.62</v>
      </c>
      <c r="AO7" s="24" t="s">
        <v>102</v>
      </c>
      <c r="AP7" s="24" t="s">
        <v>102</v>
      </c>
      <c r="AQ7" s="24" t="s">
        <v>102</v>
      </c>
      <c r="AR7" s="24" t="s">
        <v>102</v>
      </c>
      <c r="AS7" s="24">
        <v>107.99</v>
      </c>
      <c r="AT7" s="24">
        <v>102.74</v>
      </c>
      <c r="AU7" s="24" t="s">
        <v>102</v>
      </c>
      <c r="AV7" s="24" t="s">
        <v>102</v>
      </c>
      <c r="AW7" s="24" t="s">
        <v>102</v>
      </c>
      <c r="AX7" s="24" t="s">
        <v>102</v>
      </c>
      <c r="AY7" s="24">
        <v>81.239999999999995</v>
      </c>
      <c r="AZ7" s="24" t="s">
        <v>102</v>
      </c>
      <c r="BA7" s="24" t="s">
        <v>102</v>
      </c>
      <c r="BB7" s="24" t="s">
        <v>102</v>
      </c>
      <c r="BC7" s="24" t="s">
        <v>102</v>
      </c>
      <c r="BD7" s="24">
        <v>58.25</v>
      </c>
      <c r="BE7" s="24">
        <v>47.19</v>
      </c>
      <c r="BF7" s="24" t="s">
        <v>102</v>
      </c>
      <c r="BG7" s="24" t="s">
        <v>102</v>
      </c>
      <c r="BH7" s="24" t="s">
        <v>102</v>
      </c>
      <c r="BI7" s="24" t="s">
        <v>102</v>
      </c>
      <c r="BJ7" s="24">
        <v>0</v>
      </c>
      <c r="BK7" s="24" t="s">
        <v>102</v>
      </c>
      <c r="BL7" s="24" t="s">
        <v>102</v>
      </c>
      <c r="BM7" s="24" t="s">
        <v>102</v>
      </c>
      <c r="BN7" s="24" t="s">
        <v>102</v>
      </c>
      <c r="BO7" s="24">
        <v>791.46</v>
      </c>
      <c r="BP7" s="24">
        <v>798.1</v>
      </c>
      <c r="BQ7" s="24" t="s">
        <v>102</v>
      </c>
      <c r="BR7" s="24" t="s">
        <v>102</v>
      </c>
      <c r="BS7" s="24" t="s">
        <v>102</v>
      </c>
      <c r="BT7" s="24" t="s">
        <v>102</v>
      </c>
      <c r="BU7" s="24">
        <v>66.14</v>
      </c>
      <c r="BV7" s="24" t="s">
        <v>102</v>
      </c>
      <c r="BW7" s="24" t="s">
        <v>102</v>
      </c>
      <c r="BX7" s="24" t="s">
        <v>102</v>
      </c>
      <c r="BY7" s="24" t="s">
        <v>102</v>
      </c>
      <c r="BZ7" s="24">
        <v>47.96</v>
      </c>
      <c r="CA7" s="24">
        <v>54.51</v>
      </c>
      <c r="CB7" s="24" t="s">
        <v>102</v>
      </c>
      <c r="CC7" s="24" t="s">
        <v>102</v>
      </c>
      <c r="CD7" s="24" t="s">
        <v>102</v>
      </c>
      <c r="CE7" s="24" t="s">
        <v>102</v>
      </c>
      <c r="CF7" s="24">
        <v>139.37</v>
      </c>
      <c r="CG7" s="24" t="s">
        <v>102</v>
      </c>
      <c r="CH7" s="24" t="s">
        <v>102</v>
      </c>
      <c r="CI7" s="24" t="s">
        <v>102</v>
      </c>
      <c r="CJ7" s="24" t="s">
        <v>102</v>
      </c>
      <c r="CK7" s="24">
        <v>325.85000000000002</v>
      </c>
      <c r="CL7" s="24">
        <v>286.33</v>
      </c>
      <c r="CM7" s="24" t="s">
        <v>102</v>
      </c>
      <c r="CN7" s="24" t="s">
        <v>102</v>
      </c>
      <c r="CO7" s="24" t="s">
        <v>102</v>
      </c>
      <c r="CP7" s="24" t="s">
        <v>102</v>
      </c>
      <c r="CQ7" s="24">
        <v>48.99</v>
      </c>
      <c r="CR7" s="24" t="s">
        <v>102</v>
      </c>
      <c r="CS7" s="24" t="s">
        <v>102</v>
      </c>
      <c r="CT7" s="24" t="s">
        <v>102</v>
      </c>
      <c r="CU7" s="24" t="s">
        <v>102</v>
      </c>
      <c r="CV7" s="24">
        <v>45.32</v>
      </c>
      <c r="CW7" s="24">
        <v>49.92</v>
      </c>
      <c r="CX7" s="24" t="s">
        <v>102</v>
      </c>
      <c r="CY7" s="24" t="s">
        <v>102</v>
      </c>
      <c r="CZ7" s="24" t="s">
        <v>102</v>
      </c>
      <c r="DA7" s="24" t="s">
        <v>102</v>
      </c>
      <c r="DB7" s="24">
        <v>95.79</v>
      </c>
      <c r="DC7" s="24" t="s">
        <v>102</v>
      </c>
      <c r="DD7" s="24" t="s">
        <v>102</v>
      </c>
      <c r="DE7" s="24" t="s">
        <v>102</v>
      </c>
      <c r="DF7" s="24" t="s">
        <v>102</v>
      </c>
      <c r="DG7" s="24">
        <v>83.54</v>
      </c>
      <c r="DH7" s="24">
        <v>87.8</v>
      </c>
      <c r="DI7" s="24" t="s">
        <v>102</v>
      </c>
      <c r="DJ7" s="24" t="s">
        <v>102</v>
      </c>
      <c r="DK7" s="24" t="s">
        <v>102</v>
      </c>
      <c r="DL7" s="24" t="s">
        <v>102</v>
      </c>
      <c r="DM7" s="24">
        <v>2.88</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谷口 友伯</cp:lastModifiedBy>
  <dcterms:created xsi:type="dcterms:W3CDTF">2025-12-23T06:23:06Z</dcterms:created>
  <dcterms:modified xsi:type="dcterms:W3CDTF">2026-01-23T06:14:03Z</dcterms:modified>
  <cp:category/>
</cp:coreProperties>
</file>