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mi289\Desktop\デスクトップ\"/>
    </mc:Choice>
  </mc:AlternateContent>
  <xr:revisionPtr revIDLastSave="0" documentId="13_ncr:1_{65C757BC-2473-47FB-B845-5B8F134FB143}" xr6:coauthVersionLast="47" xr6:coauthVersionMax="47" xr10:uidLastSave="{00000000-0000-0000-0000-000000000000}"/>
  <workbookProtection workbookAlgorithmName="SHA-512" workbookHashValue="O2sjWdWcL3YQoCq8mJdNo70ro3FcfK54t4MISsPtL1D0IWlhlI6OAOcA3EFFCTZHf80sv3ocn1VtPn6kSyUp1A==" workbookSaltValue="oAxs0o0NbG+siNSEAdEdF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<sst xmlns="http://schemas.openxmlformats.org/spreadsheetml/2006/main" count="236" uniqueCount="119">
  <si>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</si>
  <si>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</si>
  <si>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</si>
  <si>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</si>
  <si>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</si>
  <si>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</si>
  <si>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</si>
  <si>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</si>
  <si>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</si>
  <si>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</si>
  <si>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</si>
  <si>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</si>
  <si>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</si>
  <si>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</si>
  <si>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</si>
  <si>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</si>
  <si>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</si>
  <si>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</si>
  <si>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</si>
  <si>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</si>
  <si>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</si>
  <si>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</si>
  <si>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</si>
  <si>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</si>
  <si>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</si>
  <si>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</si>
  <si>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</si>
  <si>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</si>
  <si>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</si>
  <si>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</si>
  <si>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</si>
  <si>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</si>
  <si>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</si>
  <si>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</si>
  <si>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</si>
  <si>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</si>
  <si>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</si>
  <si>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</si>
  <si>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</si>
  <si>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</si>
  <si>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</si>
  <si>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</si>
  <si>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</si>
  <si>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</si>
  <si>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</si>
  <si>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</si>
  <si>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</si>
  <si>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</si>
  <si>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</si>
  <si>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</si>
  <si>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</si>
  <si>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</si>
  <si>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</si>
  <si>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</si>
  <si>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</si>
  <si>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</si>
  <si>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</si>
  <si>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</si>
  <si>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</si>
  <si>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</si>
  <si>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</si>
  <si>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</si>
  <si>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</si>
  <si>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</si>
  <si>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</si>
  <si>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</si>
  <si>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</si>
  <si>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</si>
  <si>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</si>
  <si>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</si>
  <si>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</si>
  <si>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</si>
  <si>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</si>
  <si>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</si>
  <si>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</si>
  <si>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</si>
  <si>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</si>
  <si>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</si>
  <si>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</si>
  <si>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</si>
  <si>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</si>
  <si>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</si>
  <si>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</si>
  <si>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</si>
  <si>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</si>
  <si>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</si>
  <si>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</si>
  <si>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</si>
  <si>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</si>
  <si>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</si>
  <si>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</si>
  <si>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</si>
  <si>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</si>
  <si>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</si>
  <si>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</si>
  <si>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</si>
  <si>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</si>
  <si>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</si>
  <si>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上板町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</si>
  <si>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</si>
  <si>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</si>
  <si>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</si>
  <si>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</si>
  <si>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</si>
  <si>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</si>
  <si>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</si>
  <si>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</si>
  <si>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</si>
  <si>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</si>
  <si>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</si>
  <si>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</si>
  <si>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</si>
  <si>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</si>
  <si>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</si>
  <si>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</si>
  <si>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</si>
  <si>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処理区域内の施設への接続率が高いので、汚水処理原価が比較的安いため健全に経営できている。</t>
    <phoneticPr fontId="4"/>
  </si>
  <si>
    <t>老朽化対策費用の捻出の為、料金の改定を行うとともに、料金の徴収率向上に努め、収益的収支比率を向上させる。</t>
    <phoneticPr fontId="4"/>
  </si>
  <si>
    <t>処理施設については、日常点検を適正に行っており、随時修繕を行いながら機材及び管路の延命に努めている。令和４年度からは、５ヶ年計画で機能強化工事を行っており、令和４年度は、シーケンサ更新及びばっ気撹拌装置更新を行った。令和５年度以降も、優先順位を付けた計画的な老朽化対策を行う。</t>
    <rPh sb="78" eb="80">
      <t>レイワ</t>
    </rPh>
    <rPh sb="81" eb="83">
      <t>ネンド</t>
    </rPh>
    <rPh sb="90" eb="92">
      <t>コウシン</t>
    </rPh>
    <rPh sb="92" eb="93">
      <t>オヨ</t>
    </rPh>
    <rPh sb="97" eb="99">
      <t>カクハン</t>
    </rPh>
    <rPh sb="99" eb="101">
      <t>ソウチ</t>
    </rPh>
    <rPh sb="101" eb="103">
      <t>コウシン</t>
    </rPh>
    <rPh sb="104" eb="105">
      <t>オコナ</t>
    </rPh>
    <rPh sb="108" eb="110">
      <t>レイワ</t>
    </rPh>
    <rPh sb="111" eb="113">
      <t>ネンド</t>
    </rPh>
    <rPh sb="113" eb="115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</si>
</sst>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0-42C8-BECD-71BF29F4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0-42C8-BECD-71BF29F4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48.58</c:v>
                </c:pt>
                <c:pt idx="1">
                  <c:v>49.39</c:v>
                </c:pt>
                <c:pt idx="2">
                  <c:v>49.19</c:v>
                </c:pt>
                <c:pt idx="3">
                  <c:v>49.19</c:v>
                </c:pt>
                <c:pt idx="4">
                  <c:v>49.19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1-448B-A184-C22170BB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1-448B-A184-C22170BB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92.68</c:v>
                </c:pt>
                <c:pt idx="1">
                  <c:v>92.68</c:v>
                </c:pt>
                <c:pt idx="2">
                  <c:v>94.61</c:v>
                </c:pt>
                <c:pt idx="3">
                  <c:v>92.51</c:v>
                </c:pt>
                <c:pt idx="4">
                  <c:v>93.46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D-4BE2-BAF7-421A9924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D-4BE2-BAF7-421A9924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88.39</c:v>
                </c:pt>
                <c:pt idx="1">
                  <c:v>82.85</c:v>
                </c:pt>
                <c:pt idx="2">
                  <c:v>82.88</c:v>
                </c:pt>
                <c:pt idx="3">
                  <c:v>76.5</c:v>
                </c:pt>
                <c:pt idx="4">
                  <c:v>84.87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5-495D-A896-0D461324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5-495D-A896-0D461324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A-4C34-8F62-7FCB94BA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A-4C34-8F62-7FCB94BA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C-4F9F-B29D-E11531971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C-4F9F-B29D-E11531971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9-406C-A083-50B7D40AC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9-406C-A083-50B7D40AC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A-4516-9FAB-60E1F75B4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A-4516-9FAB-60E1F75B4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1778.34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315-B651-523A2716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0-4315-B651-523A2716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58.32</c:v>
                </c:pt>
                <c:pt idx="1">
                  <c:v>56.54</c:v>
                </c:pt>
                <c:pt idx="2">
                  <c:v>60.36</c:v>
                </c:pt>
                <c:pt idx="3">
                  <c:v>49.34</c:v>
                </c:pt>
                <c:pt idx="4">
                  <c:v>65.73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C-4F52-81D1-340AFB1B3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C-4F52-81D1-340AFB1B3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163.08000000000001</c:v>
                </c:pt>
                <c:pt idx="3">
                  <c:v>191.17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4-4ED3-A835-ADF1CB74A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4-4ED3-A835-ADF1CB74A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3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徳島県　上板町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11474</v>
      </c>
      <c r="AM8" s="55"/>
      <c r="AN8" s="55"/>
      <c r="AO8" s="55"/>
      <c r="AP8" s="55"/>
      <c r="AQ8" s="55"/>
      <c r="AR8" s="55"/>
      <c r="AS8" s="55"/>
      <c r="AT8" s="54">
        <f>データ!T6</f>
        <v>34.58</v>
      </c>
      <c r="AU8" s="54"/>
      <c r="AV8" s="54"/>
      <c r="AW8" s="54"/>
      <c r="AX8" s="54"/>
      <c r="AY8" s="54"/>
      <c r="AZ8" s="54"/>
      <c r="BA8" s="54"/>
      <c r="BB8" s="54">
        <f>データ!U6</f>
        <v>331.81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9.39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2100</v>
      </c>
      <c r="AE10" s="55"/>
      <c r="AF10" s="55"/>
      <c r="AG10" s="55"/>
      <c r="AH10" s="55"/>
      <c r="AI10" s="55"/>
      <c r="AJ10" s="55"/>
      <c r="AK10" s="2"/>
      <c r="AL10" s="55">
        <f>データ!V6</f>
        <v>1070</v>
      </c>
      <c r="AM10" s="55"/>
      <c r="AN10" s="55"/>
      <c r="AO10" s="55"/>
      <c r="AP10" s="55"/>
      <c r="AQ10" s="55"/>
      <c r="AR10" s="55"/>
      <c r="AS10" s="55"/>
      <c r="AT10" s="54">
        <f>データ!W6</f>
        <v>0.59</v>
      </c>
      <c r="AU10" s="54"/>
      <c r="AV10" s="54"/>
      <c r="AW10" s="54"/>
      <c r="AX10" s="54"/>
      <c r="AY10" s="54"/>
      <c r="AZ10" s="54"/>
      <c r="BA10" s="54"/>
      <c r="BB10" s="54">
        <f>データ!X6</f>
        <v>1813.56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f9/1N8DTm/0kIXtDYzpZU8jpI/fOVjSfeszHnuJW9KL4K6/eZE67Yf/zPLk01FHSiVvSamGf7tbCJPffocF0oA==" saltValue="7H6dh5bKGQTGtY9zqxjGB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364053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徳島県　上板町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9.39</v>
      </c>
      <c r="Q6" s="20">
        <f t="shared" si="3"/>
        <v>100</v>
      </c>
      <c r="R6" s="20">
        <f t="shared" si="3"/>
        <v>2100</v>
      </c>
      <c r="S6" s="20">
        <f t="shared" si="3"/>
        <v>11474</v>
      </c>
      <c r="T6" s="20">
        <f t="shared" si="3"/>
        <v>34.58</v>
      </c>
      <c r="U6" s="20">
        <f t="shared" si="3"/>
        <v>331.81</v>
      </c>
      <c r="V6" s="20">
        <f t="shared" si="3"/>
        <v>1070</v>
      </c>
      <c r="W6" s="20">
        <f t="shared" si="3"/>
        <v>0.59</v>
      </c>
      <c r="X6" s="20">
        <f t="shared" si="3"/>
        <v>1813.56</v>
      </c>
      <c r="Y6" s="21">
        <f>IF(Y7="",NA(),Y7)</f>
        <v>88.39</v>
      </c>
      <c r="Z6" s="21">
        <f t="shared" ref="Z6:AH6" si="4">IF(Z7="",NA(),Z7)</f>
        <v>82.85</v>
      </c>
      <c r="AA6" s="21">
        <f t="shared" si="4"/>
        <v>82.88</v>
      </c>
      <c r="AB6" s="21">
        <f t="shared" si="4"/>
        <v>76.5</v>
      </c>
      <c r="AC6" s="21">
        <f t="shared" si="4"/>
        <v>84.87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1778.34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58.32</v>
      </c>
      <c r="BR6" s="21">
        <f t="shared" ref="BR6:BZ6" si="8">IF(BR7="",NA(),BR7)</f>
        <v>56.54</v>
      </c>
      <c r="BS6" s="21">
        <f t="shared" si="8"/>
        <v>60.36</v>
      </c>
      <c r="BT6" s="21">
        <f t="shared" si="8"/>
        <v>49.34</v>
      </c>
      <c r="BU6" s="21">
        <f t="shared" si="8"/>
        <v>65.73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163.08000000000001</v>
      </c>
      <c r="CE6" s="21">
        <f t="shared" si="9"/>
        <v>191.17</v>
      </c>
      <c r="CF6" s="21">
        <f t="shared" si="9"/>
        <v>150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48.58</v>
      </c>
      <c r="CN6" s="21">
        <f t="shared" ref="CN6:CV6" si="10">IF(CN7="",NA(),CN7)</f>
        <v>49.39</v>
      </c>
      <c r="CO6" s="21">
        <f t="shared" si="10"/>
        <v>49.19</v>
      </c>
      <c r="CP6" s="21">
        <f t="shared" si="10"/>
        <v>49.19</v>
      </c>
      <c r="CQ6" s="21">
        <f t="shared" si="10"/>
        <v>49.19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92.68</v>
      </c>
      <c r="CY6" s="21">
        <f t="shared" ref="CY6:DG6" si="11">IF(CY7="",NA(),CY7)</f>
        <v>92.68</v>
      </c>
      <c r="CZ6" s="21">
        <f t="shared" si="11"/>
        <v>94.61</v>
      </c>
      <c r="DA6" s="21">
        <f t="shared" si="11"/>
        <v>92.51</v>
      </c>
      <c r="DB6" s="21">
        <f t="shared" si="11"/>
        <v>93.46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364053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9.39</v>
      </c>
      <c r="Q7" s="24">
        <v>100</v>
      </c>
      <c r="R7" s="24">
        <v>2100</v>
      </c>
      <c r="S7" s="24">
        <v>11474</v>
      </c>
      <c r="T7" s="24">
        <v>34.58</v>
      </c>
      <c r="U7" s="24">
        <v>331.81</v>
      </c>
      <c r="V7" s="24">
        <v>1070</v>
      </c>
      <c r="W7" s="24">
        <v>0.59</v>
      </c>
      <c r="X7" s="24">
        <v>1813.56</v>
      </c>
      <c r="Y7" s="24">
        <v>88.39</v>
      </c>
      <c r="Z7" s="24">
        <v>82.85</v>
      </c>
      <c r="AA7" s="24">
        <v>82.88</v>
      </c>
      <c r="AB7" s="24">
        <v>76.5</v>
      </c>
      <c r="AC7" s="24">
        <v>84.87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1778.34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58.32</v>
      </c>
      <c r="BR7" s="24">
        <v>56.54</v>
      </c>
      <c r="BS7" s="24">
        <v>60.36</v>
      </c>
      <c r="BT7" s="24">
        <v>49.34</v>
      </c>
      <c r="BU7" s="24">
        <v>65.73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150</v>
      </c>
      <c r="CC7" s="24">
        <v>150</v>
      </c>
      <c r="CD7" s="24">
        <v>163.08000000000001</v>
      </c>
      <c r="CE7" s="24">
        <v>191.17</v>
      </c>
      <c r="CF7" s="24">
        <v>150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48.58</v>
      </c>
      <c r="CN7" s="24">
        <v>49.39</v>
      </c>
      <c r="CO7" s="24">
        <v>49.19</v>
      </c>
      <c r="CP7" s="24">
        <v>49.19</v>
      </c>
      <c r="CQ7" s="24">
        <v>49.19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92.68</v>
      </c>
      <c r="CY7" s="24">
        <v>92.68</v>
      </c>
      <c r="CZ7" s="24">
        <v>94.61</v>
      </c>
      <c r="DA7" s="24">
        <v>92.51</v>
      </c>
      <c r="DB7" s="24">
        <v>93.46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樫原 隆文</cp:lastModifiedBy>
  <dcterms:created xsi:type="dcterms:W3CDTF">2023-12-12T02:55:42Z</dcterms:created>
  <dcterms:modified xsi:type="dcterms:W3CDTF">2024-02-06T23:40:23Z</dcterms:modified>
  <cp:category/>
</cp:coreProperties>
</file>