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mi289\Desktop\【経営比較分析表】22上板町_送付用\"/>
    </mc:Choice>
  </mc:AlternateContent>
  <workbookProtection workbookAlgorithmName="SHA-512" workbookHashValue="6gsG+f5lQhncZeMPSWGis2XcqsyeCiYT9ugGk/J3GL+41hTtxLeRujCSPIN8ttB7WpffsOLadG5tqgS9qqoMBA==" workbookSaltValue="UNC986oRy+4x3VnhFgiXx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BB10" i="4"/>
  <c r="AL10" i="4"/>
  <c r="AD10" i="4"/>
  <c r="P10" i="4"/>
  <c r="B10" i="4"/>
  <c r="AT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<sst xmlns="http://schemas.openxmlformats.org/spreadsheetml/2006/main" count="236" uniqueCount="119">
  <si>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</si>
  <si>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</si>
  <si>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</si>
  <si>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</si>
  <si>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</si>
  <si>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</si>
  <si>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</si>
  <si>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</si>
  <si>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</si>
  <si>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</si>
  <si>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</si>
  <si>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</si>
  <si>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</si>
  <si>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</si>
  <si>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</si>
  <si>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</si>
  <si>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</si>
  <si>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</si>
  <si>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</si>
  <si>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</si>
  <si>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</si>
  <si>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</si>
  <si>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</si>
  <si>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</si>
  <si>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</si>
  <si>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</si>
  <si>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</si>
  <si>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</si>
  <si>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</si>
  <si>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</si>
  <si>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</si>
  <si>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</si>
  <si>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</si>
  <si>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</si>
  <si>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</si>
  <si>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</si>
  <si>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</si>
  <si>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</si>
  <si>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</si>
  <si>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</si>
  <si>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</si>
  <si>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</si>
  <si>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</si>
  <si>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</si>
  <si>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</si>
  <si>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</si>
  <si>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</si>
  <si>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</si>
  <si>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</si>
  <si>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</si>
  <si>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</si>
  <si>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</si>
  <si>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</si>
  <si>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</si>
  <si>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</si>
  <si>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</si>
  <si>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</si>
  <si>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</si>
  <si>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</si>
  <si>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</si>
  <si>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</si>
  <si>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</si>
  <si>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</si>
  <si>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</si>
  <si>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</si>
  <si>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</si>
  <si>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</si>
  <si>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</si>
  <si>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</si>
  <si>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</si>
  <si>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</si>
  <si>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</si>
  <si>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</si>
  <si>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</si>
  <si>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</si>
  <si>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</si>
  <si>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</si>
  <si>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</si>
  <si>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</si>
  <si>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</si>
  <si>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</si>
  <si>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</si>
  <si>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</si>
  <si>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</si>
  <si>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</si>
  <si>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</si>
  <si>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</si>
  <si>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</si>
  <si>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</si>
  <si>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</si>
  <si>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</si>
  <si>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</si>
  <si>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</si>
  <si>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</si>
  <si>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</si>
  <si>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</si>
  <si>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</si>
  <si>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上板町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</si>
  <si>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</si>
  <si>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</si>
  <si>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</si>
  <si>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</si>
  <si>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</si>
  <si>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</si>
  <si>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</si>
  <si>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</si>
  <si>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</si>
  <si>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</si>
  <si>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</si>
  <si>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</si>
  <si>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</si>
  <si>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</si>
  <si>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</si>
  <si>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</si>
  <si>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</si>
  <si>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</si>
  <si>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処理区域内の施設への接続率が高いので、汚水処理原価が比較的安いため健全に経営できている。</t>
    <phoneticPr fontId="4"/>
  </si>
  <si>
    <t>処理施設については、日常点検を適正に行っており、随時修繕を行いながら機材及び管路の延命に努めている。令和４年度からは、５ヶ年計画で機能強化工事を行う予定であり、優先順位を付けた計画的な老朽化対策を行う。</t>
    <rPh sb="50" eb="52">
      <t>レイワ</t>
    </rPh>
    <rPh sb="53" eb="55">
      <t>ネンド</t>
    </rPh>
    <rPh sb="61" eb="64">
      <t>ネンケイカク</t>
    </rPh>
    <rPh sb="65" eb="67">
      <t>キノウ</t>
    </rPh>
    <rPh sb="67" eb="69">
      <t>キョウカ</t>
    </rPh>
    <rPh sb="69" eb="71">
      <t>コウジ</t>
    </rPh>
    <rPh sb="72" eb="73">
      <t>オコナ</t>
    </rPh>
    <rPh sb="74" eb="76">
      <t>ヨテイ</t>
    </rPh>
    <rPh sb="80" eb="82">
      <t>ユウセン</t>
    </rPh>
    <rPh sb="82" eb="84">
      <t>ジュンイ</t>
    </rPh>
    <rPh sb="85" eb="86">
      <t>ツ</t>
    </rPh>
    <rPh sb="88" eb="91">
      <t>ケイカクテキ</t>
    </rPh>
    <rPh sb="92" eb="95">
      <t>ロウキュウカ</t>
    </rPh>
    <rPh sb="95" eb="97">
      <t>タイサク</t>
    </rPh>
    <rPh sb="98" eb="99">
      <t>オコナ</t>
    </rPh>
    <phoneticPr fontId="4"/>
  </si>
  <si>
    <t>老朽化対策費用の捻出の為、料金の改定を行うとともに、料金の徴収率向上に努め、収益的収支比率を向上させる。</t>
    <rPh sb="0" eb="3">
      <t>ロウキュウカ</t>
    </rPh>
    <rPh sb="3" eb="5">
      <t>タイサク</t>
    </rPh>
    <rPh sb="5" eb="7">
      <t>ヒヨウ</t>
    </rPh>
    <rPh sb="8" eb="10">
      <t>ネンシュツ</t>
    </rPh>
    <rPh sb="11" eb="12">
      <t>タメ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</si>
</sst>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AE-4D80-99F6-FF355A9B5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806856"/>
        <c:axId val="36180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AE-4D80-99F6-FF355A9B5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806856"/>
        <c:axId val="361808032"/>
      </c:lineChart>
      <c:dateAx>
        <c:axId val="361806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1808032"/>
        <c:crosses val="autoZero"/>
        <c:auto val="1"/>
        <c:lblOffset val="100"/>
        <c:baseTimeUnit val="years"/>
      </c:dateAx>
      <c:valAx>
        <c:axId val="36180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1806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54.86</c:v>
                </c:pt>
                <c:pt idx="1">
                  <c:v>48.58</c:v>
                </c:pt>
                <c:pt idx="2">
                  <c:v>49.39</c:v>
                </c:pt>
                <c:pt idx="3">
                  <c:v>49.19</c:v>
                </c:pt>
                <c:pt idx="4">
                  <c:v>49.19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65-4A8A-87D7-11CCCCB4B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183336"/>
        <c:axId val="4541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50.68</c:v>
                </c:pt>
                <c:pt idx="2">
                  <c:v>50.14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65-4A8A-87D7-11CCCCB4B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183336"/>
        <c:axId val="454181376"/>
      </c:lineChart>
      <c:dateAx>
        <c:axId val="4541833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4181376"/>
        <c:crosses val="autoZero"/>
        <c:auto val="1"/>
        <c:lblOffset val="100"/>
        <c:baseTimeUnit val="years"/>
      </c:dateAx>
      <c:valAx>
        <c:axId val="4541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4183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92.51</c:v>
                </c:pt>
                <c:pt idx="1">
                  <c:v>92.68</c:v>
                </c:pt>
                <c:pt idx="2">
                  <c:v>92.68</c:v>
                </c:pt>
                <c:pt idx="3">
                  <c:v>94.61</c:v>
                </c:pt>
                <c:pt idx="4">
                  <c:v>92.51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A9-4F4D-958E-EBFC286E7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179808"/>
        <c:axId val="454182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84.84</c:v>
                </c:pt>
                <c:pt idx="1">
                  <c:v>84.86</c:v>
                </c:pt>
                <c:pt idx="2">
                  <c:v>84.98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A9-4F4D-958E-EBFC286E7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179808"/>
        <c:axId val="454182944"/>
      </c:lineChart>
      <c:dateAx>
        <c:axId val="4541798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4182944"/>
        <c:crosses val="autoZero"/>
        <c:auto val="1"/>
        <c:lblOffset val="100"/>
        <c:baseTimeUnit val="years"/>
      </c:dateAx>
      <c:valAx>
        <c:axId val="454182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4179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93.4</c:v>
                </c:pt>
                <c:pt idx="1">
                  <c:v>88.39</c:v>
                </c:pt>
                <c:pt idx="2">
                  <c:v>82.85</c:v>
                </c:pt>
                <c:pt idx="3">
                  <c:v>82.88</c:v>
                </c:pt>
                <c:pt idx="4">
                  <c:v>76.5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63-4BD1-B847-4A1CAAF64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812840"/>
        <c:axId val="362808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63-4BD1-B847-4A1CAAF64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812840"/>
        <c:axId val="362808136"/>
      </c:lineChart>
      <c:dateAx>
        <c:axId val="3628128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2808136"/>
        <c:crosses val="autoZero"/>
        <c:auto val="1"/>
        <c:lblOffset val="100"/>
        <c:baseTimeUnit val="years"/>
      </c:dateAx>
      <c:valAx>
        <c:axId val="362808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2812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DB-44E7-A335-1F9F747C6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814408"/>
        <c:axId val="362807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DB-44E7-A335-1F9F747C6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814408"/>
        <c:axId val="362807744"/>
      </c:lineChart>
      <c:dateAx>
        <c:axId val="3628144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2807744"/>
        <c:crosses val="autoZero"/>
        <c:auto val="1"/>
        <c:lblOffset val="100"/>
        <c:baseTimeUnit val="years"/>
      </c:dateAx>
      <c:valAx>
        <c:axId val="362807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2814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8C-4796-B296-576344B63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813232"/>
        <c:axId val="36281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8C-4796-B296-576344B63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813232"/>
        <c:axId val="362814800"/>
      </c:lineChart>
      <c:dateAx>
        <c:axId val="3628132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2814800"/>
        <c:crosses val="autoZero"/>
        <c:auto val="1"/>
        <c:lblOffset val="100"/>
        <c:baseTimeUnit val="years"/>
      </c:dateAx>
      <c:valAx>
        <c:axId val="36281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2813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5F-4E66-875D-E59E030C5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810096"/>
        <c:axId val="45026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5F-4E66-875D-E59E030C5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810096"/>
        <c:axId val="450262192"/>
      </c:lineChart>
      <c:dateAx>
        <c:axId val="3628100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0262192"/>
        <c:crosses val="autoZero"/>
        <c:auto val="1"/>
        <c:lblOffset val="100"/>
        <c:baseTimeUnit val="years"/>
      </c:dateAx>
      <c:valAx>
        <c:axId val="45026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2810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80-4691-83E3-60FBDC8A5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265328"/>
        <c:axId val="45026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80-4691-83E3-60FBDC8A5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265328"/>
        <c:axId val="450266896"/>
      </c:lineChart>
      <c:dateAx>
        <c:axId val="4502653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0266896"/>
        <c:crosses val="autoZero"/>
        <c:auto val="1"/>
        <c:lblOffset val="100"/>
        <c:baseTimeUnit val="years"/>
      </c:dateAx>
      <c:valAx>
        <c:axId val="45026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0265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1778.34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08-4CEE-ABD5-C070D70D4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259448"/>
        <c:axId val="450264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855.8</c:v>
                </c:pt>
                <c:pt idx="1">
                  <c:v>789.46</c:v>
                </c:pt>
                <c:pt idx="2">
                  <c:v>826.83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508-4CEE-ABD5-C070D70D4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259448"/>
        <c:axId val="450264152"/>
      </c:lineChart>
      <c:dateAx>
        <c:axId val="4502594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0264152"/>
        <c:crosses val="autoZero"/>
        <c:auto val="1"/>
        <c:lblOffset val="100"/>
        <c:baseTimeUnit val="years"/>
      </c:dateAx>
      <c:valAx>
        <c:axId val="450264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0259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53.82</c:v>
                </c:pt>
                <c:pt idx="1">
                  <c:v>58.32</c:v>
                </c:pt>
                <c:pt idx="2">
                  <c:v>56.54</c:v>
                </c:pt>
                <c:pt idx="3">
                  <c:v>60.36</c:v>
                </c:pt>
                <c:pt idx="4">
                  <c:v>49.34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E-4057-A0F5-F38DD0C76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263760"/>
        <c:axId val="362808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57.77</c:v>
                </c:pt>
                <c:pt idx="2">
                  <c:v>57.31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CE-4057-A0F5-F38DD0C76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263760"/>
        <c:axId val="362808528"/>
      </c:lineChart>
      <c:dateAx>
        <c:axId val="4502637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2808528"/>
        <c:crosses val="autoZero"/>
        <c:auto val="1"/>
        <c:lblOffset val="100"/>
        <c:baseTimeUnit val="years"/>
      </c:dateAx>
      <c:valAx>
        <c:axId val="362808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0263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163.08000000000001</c:v>
                </c:pt>
                <c:pt idx="4">
                  <c:v>191.17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76-4341-807D-D75D6B0AC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809704"/>
        <c:axId val="288353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263.76</c:v>
                </c:pt>
                <c:pt idx="1">
                  <c:v>274.35000000000002</c:v>
                </c:pt>
                <c:pt idx="2">
                  <c:v>273.52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76-4341-807D-D75D6B0AC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809704"/>
        <c:axId val="288353984"/>
      </c:lineChart>
      <c:dateAx>
        <c:axId val="362809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88353984"/>
        <c:crosses val="autoZero"/>
        <c:auto val="1"/>
        <c:lblOffset val="100"/>
        <c:baseTimeUnit val="years"/>
      </c:dateAx>
      <c:valAx>
        <c:axId val="288353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2809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徳島県　上板町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農業集落排水</v>
      </c>
      <c r="Q8" s="35"/>
      <c r="R8" s="35"/>
      <c r="S8" s="35"/>
      <c r="T8" s="35"/>
      <c r="U8" s="35"/>
      <c r="V8" s="35"/>
      <c r="W8" s="35" t="str">
        <f>データ!L6</f>
        <v>F2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11622</v>
      </c>
      <c r="AM8" s="37"/>
      <c r="AN8" s="37"/>
      <c r="AO8" s="37"/>
      <c r="AP8" s="37"/>
      <c r="AQ8" s="37"/>
      <c r="AR8" s="37"/>
      <c r="AS8" s="37"/>
      <c r="AT8" s="38">
        <f>データ!T6</f>
        <v>34.58</v>
      </c>
      <c r="AU8" s="38"/>
      <c r="AV8" s="38"/>
      <c r="AW8" s="38"/>
      <c r="AX8" s="38"/>
      <c r="AY8" s="38"/>
      <c r="AZ8" s="38"/>
      <c r="BA8" s="38"/>
      <c r="BB8" s="38">
        <f>データ!U6</f>
        <v>336.09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9.3800000000000008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2100</v>
      </c>
      <c r="AE10" s="37"/>
      <c r="AF10" s="37"/>
      <c r="AG10" s="37"/>
      <c r="AH10" s="37"/>
      <c r="AI10" s="37"/>
      <c r="AJ10" s="37"/>
      <c r="AK10" s="2"/>
      <c r="AL10" s="37">
        <f>データ!V6</f>
        <v>1081</v>
      </c>
      <c r="AM10" s="37"/>
      <c r="AN10" s="37"/>
      <c r="AO10" s="37"/>
      <c r="AP10" s="37"/>
      <c r="AQ10" s="37"/>
      <c r="AR10" s="37"/>
      <c r="AS10" s="37"/>
      <c r="AT10" s="38">
        <f>データ!W6</f>
        <v>0.59</v>
      </c>
      <c r="AU10" s="38"/>
      <c r="AV10" s="38"/>
      <c r="AW10" s="38"/>
      <c r="AX10" s="38"/>
      <c r="AY10" s="38"/>
      <c r="AZ10" s="38"/>
      <c r="BA10" s="38"/>
      <c r="BB10" s="38">
        <f>データ!X6</f>
        <v>1832.2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116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117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118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【786.37】</v>
      </c>
      <c r="I86" s="12" t="str">
        <f>データ!CA6</f>
        <v>【60.65】</v>
      </c>
      <c r="J86" s="12" t="str">
        <f>データ!CL6</f>
        <v>【256.97】</v>
      </c>
      <c r="K86" s="12" t="str">
        <f>データ!CW6</f>
        <v>【61.14】</v>
      </c>
      <c r="L86" s="12" t="str">
        <f>データ!DH6</f>
        <v>【86.91】</v>
      </c>
      <c r="M86" s="12" t="s">
        <v>44</v>
      </c>
      <c r="N86" s="12" t="s">
        <v>43</v>
      </c>
      <c r="O86" s="12" t="str">
        <f>データ!EO6</f>
        <v>【0.03】</v>
      </c>
    </row>
  </sheetData>
  <sheetProtection algorithmName="SHA-512" hashValue="xOkaGOP5VMwygEQYvppMtTGe0YlVguRwhuSH0liJu+DwZF92rKTHKpQgG5pSyjwOfnv1pRIUfBhrmAriXqui0Q==" saltValue="ZOKMTGROWv8p18L7Vaay4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28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2021</v>
      </c>
      <c r="C6" s="19">
        <f t="shared" ref="C6:X6" si="3">C7</f>
        <v>364053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徳島県　上板町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9.3800000000000008</v>
      </c>
      <c r="Q6" s="20">
        <f t="shared" si="3"/>
        <v>100</v>
      </c>
      <c r="R6" s="20">
        <f t="shared" si="3"/>
        <v>2100</v>
      </c>
      <c r="S6" s="20">
        <f t="shared" si="3"/>
        <v>11622</v>
      </c>
      <c r="T6" s="20">
        <f t="shared" si="3"/>
        <v>34.58</v>
      </c>
      <c r="U6" s="20">
        <f t="shared" si="3"/>
        <v>336.09</v>
      </c>
      <c r="V6" s="20">
        <f t="shared" si="3"/>
        <v>1081</v>
      </c>
      <c r="W6" s="20">
        <f t="shared" si="3"/>
        <v>0.59</v>
      </c>
      <c r="X6" s="20">
        <f t="shared" si="3"/>
        <v>1832.2</v>
      </c>
      <c r="Y6" s="21">
        <f>IF(Y7="",NA(),Y7)</f>
        <v>93.4</v>
      </c>
      <c r="Z6" s="21">
        <f t="shared" ref="Z6:AH6" si="4">IF(Z7="",NA(),Z7)</f>
        <v>88.39</v>
      </c>
      <c r="AA6" s="21">
        <f t="shared" si="4"/>
        <v>82.85</v>
      </c>
      <c r="AB6" s="21">
        <f t="shared" si="4"/>
        <v>82.88</v>
      </c>
      <c r="AC6" s="21">
        <f t="shared" si="4"/>
        <v>76.5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1">
        <f t="shared" si="7"/>
        <v>1778.34</v>
      </c>
      <c r="BJ6" s="20">
        <f t="shared" si="7"/>
        <v>0</v>
      </c>
      <c r="BK6" s="21">
        <f t="shared" si="7"/>
        <v>855.8</v>
      </c>
      <c r="BL6" s="21">
        <f t="shared" si="7"/>
        <v>789.46</v>
      </c>
      <c r="BM6" s="21">
        <f t="shared" si="7"/>
        <v>826.83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>
        <f>IF(BQ7="",NA(),BQ7)</f>
        <v>53.82</v>
      </c>
      <c r="BR6" s="21">
        <f t="shared" ref="BR6:BZ6" si="8">IF(BR7="",NA(),BR7)</f>
        <v>58.32</v>
      </c>
      <c r="BS6" s="21">
        <f t="shared" si="8"/>
        <v>56.54</v>
      </c>
      <c r="BT6" s="21">
        <f t="shared" si="8"/>
        <v>60.36</v>
      </c>
      <c r="BU6" s="21">
        <f t="shared" si="8"/>
        <v>49.34</v>
      </c>
      <c r="BV6" s="21">
        <f t="shared" si="8"/>
        <v>59.8</v>
      </c>
      <c r="BW6" s="21">
        <f t="shared" si="8"/>
        <v>57.77</v>
      </c>
      <c r="BX6" s="21">
        <f t="shared" si="8"/>
        <v>57.31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>
        <f>IF(CB7="",NA(),CB7)</f>
        <v>150</v>
      </c>
      <c r="CC6" s="21">
        <f t="shared" ref="CC6:CK6" si="9">IF(CC7="",NA(),CC7)</f>
        <v>150</v>
      </c>
      <c r="CD6" s="21">
        <f t="shared" si="9"/>
        <v>150</v>
      </c>
      <c r="CE6" s="21">
        <f t="shared" si="9"/>
        <v>163.08000000000001</v>
      </c>
      <c r="CF6" s="21">
        <f t="shared" si="9"/>
        <v>191.17</v>
      </c>
      <c r="CG6" s="21">
        <f t="shared" si="9"/>
        <v>263.76</v>
      </c>
      <c r="CH6" s="21">
        <f t="shared" si="9"/>
        <v>274.35000000000002</v>
      </c>
      <c r="CI6" s="21">
        <f t="shared" si="9"/>
        <v>273.52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>
        <f>IF(CM7="",NA(),CM7)</f>
        <v>54.86</v>
      </c>
      <c r="CN6" s="21">
        <f t="shared" ref="CN6:CV6" si="10">IF(CN7="",NA(),CN7)</f>
        <v>48.58</v>
      </c>
      <c r="CO6" s="21">
        <f t="shared" si="10"/>
        <v>49.39</v>
      </c>
      <c r="CP6" s="21">
        <f t="shared" si="10"/>
        <v>49.19</v>
      </c>
      <c r="CQ6" s="21">
        <f t="shared" si="10"/>
        <v>49.19</v>
      </c>
      <c r="CR6" s="21">
        <f t="shared" si="10"/>
        <v>51.75</v>
      </c>
      <c r="CS6" s="21">
        <f t="shared" si="10"/>
        <v>50.68</v>
      </c>
      <c r="CT6" s="21">
        <f t="shared" si="10"/>
        <v>50.14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>
        <f>IF(CX7="",NA(),CX7)</f>
        <v>92.51</v>
      </c>
      <c r="CY6" s="21">
        <f t="shared" ref="CY6:DG6" si="11">IF(CY7="",NA(),CY7)</f>
        <v>92.68</v>
      </c>
      <c r="CZ6" s="21">
        <f t="shared" si="11"/>
        <v>92.68</v>
      </c>
      <c r="DA6" s="21">
        <f t="shared" si="11"/>
        <v>94.61</v>
      </c>
      <c r="DB6" s="21">
        <f t="shared" si="11"/>
        <v>92.51</v>
      </c>
      <c r="DC6" s="21">
        <f t="shared" si="11"/>
        <v>84.84</v>
      </c>
      <c r="DD6" s="21">
        <f t="shared" si="11"/>
        <v>84.86</v>
      </c>
      <c r="DE6" s="21">
        <f t="shared" si="11"/>
        <v>84.98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0.01</v>
      </c>
      <c r="EL6" s="21">
        <f t="shared" si="14"/>
        <v>0.02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5" s="22" customFormat="1" x14ac:dyDescent="0.15">
      <c r="A7" s="14"/>
      <c r="B7" s="23">
        <v>2021</v>
      </c>
      <c r="C7" s="23">
        <v>364053</v>
      </c>
      <c r="D7" s="23">
        <v>47</v>
      </c>
      <c r="E7" s="23">
        <v>17</v>
      </c>
      <c r="F7" s="23">
        <v>5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9.3800000000000008</v>
      </c>
      <c r="Q7" s="24">
        <v>100</v>
      </c>
      <c r="R7" s="24">
        <v>2100</v>
      </c>
      <c r="S7" s="24">
        <v>11622</v>
      </c>
      <c r="T7" s="24">
        <v>34.58</v>
      </c>
      <c r="U7" s="24">
        <v>336.09</v>
      </c>
      <c r="V7" s="24">
        <v>1081</v>
      </c>
      <c r="W7" s="24">
        <v>0.59</v>
      </c>
      <c r="X7" s="24">
        <v>1832.2</v>
      </c>
      <c r="Y7" s="24">
        <v>93.4</v>
      </c>
      <c r="Z7" s="24">
        <v>88.39</v>
      </c>
      <c r="AA7" s="24">
        <v>82.85</v>
      </c>
      <c r="AB7" s="24">
        <v>82.88</v>
      </c>
      <c r="AC7" s="24">
        <v>76.5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1778.34</v>
      </c>
      <c r="BJ7" s="24">
        <v>0</v>
      </c>
      <c r="BK7" s="24">
        <v>855.8</v>
      </c>
      <c r="BL7" s="24">
        <v>789.46</v>
      </c>
      <c r="BM7" s="24">
        <v>826.83</v>
      </c>
      <c r="BN7" s="24">
        <v>867.83</v>
      </c>
      <c r="BO7" s="24">
        <v>791.76</v>
      </c>
      <c r="BP7" s="24">
        <v>786.37</v>
      </c>
      <c r="BQ7" s="24">
        <v>53.82</v>
      </c>
      <c r="BR7" s="24">
        <v>58.32</v>
      </c>
      <c r="BS7" s="24">
        <v>56.54</v>
      </c>
      <c r="BT7" s="24">
        <v>60.36</v>
      </c>
      <c r="BU7" s="24">
        <v>49.34</v>
      </c>
      <c r="BV7" s="24">
        <v>59.8</v>
      </c>
      <c r="BW7" s="24">
        <v>57.77</v>
      </c>
      <c r="BX7" s="24">
        <v>57.31</v>
      </c>
      <c r="BY7" s="24">
        <v>57.08</v>
      </c>
      <c r="BZ7" s="24">
        <v>56.26</v>
      </c>
      <c r="CA7" s="24">
        <v>60.65</v>
      </c>
      <c r="CB7" s="24">
        <v>150</v>
      </c>
      <c r="CC7" s="24">
        <v>150</v>
      </c>
      <c r="CD7" s="24">
        <v>150</v>
      </c>
      <c r="CE7" s="24">
        <v>163.08000000000001</v>
      </c>
      <c r="CF7" s="24">
        <v>191.17</v>
      </c>
      <c r="CG7" s="24">
        <v>263.76</v>
      </c>
      <c r="CH7" s="24">
        <v>274.35000000000002</v>
      </c>
      <c r="CI7" s="24">
        <v>273.52</v>
      </c>
      <c r="CJ7" s="24">
        <v>274.99</v>
      </c>
      <c r="CK7" s="24">
        <v>282.08999999999997</v>
      </c>
      <c r="CL7" s="24">
        <v>256.97000000000003</v>
      </c>
      <c r="CM7" s="24">
        <v>54.86</v>
      </c>
      <c r="CN7" s="24">
        <v>48.58</v>
      </c>
      <c r="CO7" s="24">
        <v>49.39</v>
      </c>
      <c r="CP7" s="24">
        <v>49.19</v>
      </c>
      <c r="CQ7" s="24">
        <v>49.19</v>
      </c>
      <c r="CR7" s="24">
        <v>51.75</v>
      </c>
      <c r="CS7" s="24">
        <v>50.68</v>
      </c>
      <c r="CT7" s="24">
        <v>50.14</v>
      </c>
      <c r="CU7" s="24">
        <v>54.83</v>
      </c>
      <c r="CV7" s="24">
        <v>66.53</v>
      </c>
      <c r="CW7" s="24">
        <v>61.14</v>
      </c>
      <c r="CX7" s="24">
        <v>92.51</v>
      </c>
      <c r="CY7" s="24">
        <v>92.68</v>
      </c>
      <c r="CZ7" s="24">
        <v>92.68</v>
      </c>
      <c r="DA7" s="24">
        <v>94.61</v>
      </c>
      <c r="DB7" s="24">
        <v>92.51</v>
      </c>
      <c r="DC7" s="24">
        <v>84.84</v>
      </c>
      <c r="DD7" s="24">
        <v>84.86</v>
      </c>
      <c r="DE7" s="24">
        <v>84.98</v>
      </c>
      <c r="DF7" s="24">
        <v>84.7</v>
      </c>
      <c r="DG7" s="24">
        <v>84.67</v>
      </c>
      <c r="DH7" s="24">
        <v>86.91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0.01</v>
      </c>
      <c r="EL7" s="24">
        <v>0.02</v>
      </c>
      <c r="EM7" s="24">
        <v>0.25</v>
      </c>
      <c r="EN7" s="24">
        <v>0.05</v>
      </c>
      <c r="EO7" s="24">
        <v>0.03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</cp:lastModifiedBy>
  <dcterms:created xsi:type="dcterms:W3CDTF">2022-12-01T02:00:05Z</dcterms:created>
  <dcterms:modified xsi:type="dcterms:W3CDTF">2023-01-23T00:46:56Z</dcterms:modified>
  <cp:category/>
</cp:coreProperties>
</file>