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上板町\環境保全課\0-業務\集落排水\2020\県調査関係\公営企業に係る経営比較分析表（令和元年度決算）の分析等について\"/>
    </mc:Choice>
  </mc:AlternateContent>
  <workbookProtection workbookAlgorithmName="SHA-512" workbookHashValue="vPlHZ4rN45epzzKzB3/hpgEm9sDzK2FxAAZSBmBsZzYKK4H4hi+lywhFZhAyIfA5bQeIrulVCDFDEXic+QxDwQ==" workbookSaltValue="1TATUPJH+RR3uPMrfYnRv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<sst xmlns="http://schemas.openxmlformats.org/spreadsheetml/2006/main" count="236" uniqueCount="121">
  <si>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</si>
  <si>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</si>
  <si>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</si>
  <si>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</si>
  <si>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</si>
  <si>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</si>
  <si>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</si>
  <si>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</si>
  <si>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</si>
  <si>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</si>
  <si>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</si>
  <si>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</si>
  <si>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</si>
  <si>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</si>
  <si>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</si>
  <si>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</si>
  <si>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</si>
  <si>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</si>
  <si>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</si>
  <si>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</si>
  <si>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</si>
  <si>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</si>
  <si>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</si>
  <si>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</si>
  <si>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</si>
  <si>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</si>
  <si>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</si>
  <si>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</si>
  <si>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</si>
  <si>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</si>
  <si>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</si>
  <si>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</si>
  <si>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</si>
  <si>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</si>
  <si>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</si>
  <si>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</si>
  <si>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</si>
  <si>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</si>
  <si>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</si>
  <si>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</si>
  <si>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</si>
  <si>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</si>
  <si>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</si>
  <si>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</si>
  <si>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</si>
  <si>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</si>
  <si>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</si>
  <si>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</si>
  <si>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</si>
  <si>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</si>
  <si>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</si>
  <si>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</si>
  <si>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</si>
  <si>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</si>
  <si>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</si>
  <si>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</si>
  <si>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</si>
  <si>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</si>
  <si>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</si>
  <si>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</si>
  <si>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</si>
  <si>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</si>
  <si>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</si>
  <si>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</si>
  <si>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</si>
  <si>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</si>
  <si>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</si>
  <si>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</si>
  <si>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</si>
  <si>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</si>
  <si>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</si>
  <si>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</si>
  <si>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</si>
  <si>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</si>
  <si>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</si>
  <si>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</si>
  <si>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</si>
  <si>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</si>
  <si>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</si>
  <si>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</si>
  <si>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</si>
  <si>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</si>
  <si>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</si>
  <si>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</si>
  <si>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</si>
  <si>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</si>
  <si>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</si>
  <si>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</si>
  <si>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</si>
  <si>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</si>
  <si>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</si>
  <si>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</si>
  <si>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</si>
  <si>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</si>
  <si>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</si>
  <si>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</si>
  <si>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</si>
  <si>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</si>
  <si>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上板町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</si>
  <si>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</si>
  <si>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</si>
  <si>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</si>
  <si>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</si>
  <si>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</si>
  <si>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</si>
  <si>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</si>
  <si>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</si>
  <si>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</si>
  <si>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</si>
  <si>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</si>
  <si>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</si>
  <si>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</si>
  <si>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</si>
  <si>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</si>
  <si>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</si>
  <si>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</si>
  <si>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</si>
  <si>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</si>
  <si>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処理区域内の施設への接続率が高いので、汚水処理原価が比較的安いため健全に経営できている。</t>
    <phoneticPr fontId="4"/>
  </si>
  <si>
    <t>処理施設については、日常点検を適正に行っており、随時修繕を行いながら機材及び管路の延命に努めている。また、現在農業集落排水施設の最適化構想を基に、農業集落排水「機能強化対策」計画概要書の作成を行っており、５ヶ年計画で優先順位を付けた計画的な老朽化対策等を行う。</t>
    <phoneticPr fontId="4"/>
  </si>
  <si>
    <t>今後は料金の改定を行うとともに、料金の徴収率向上に努め、収益的収支比率を向上させることによって、老朽化対策等の費用とする。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</si>
</sst>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0A-4924-BABA-87FB6F342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092640"/>
        <c:axId val="415091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0A-4924-BABA-87FB6F342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092640"/>
        <c:axId val="415091464"/>
      </c:lineChart>
      <c:dateAx>
        <c:axId val="415092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5091464"/>
        <c:crosses val="autoZero"/>
        <c:auto val="1"/>
        <c:lblOffset val="100"/>
        <c:baseTimeUnit val="years"/>
      </c:dateAx>
      <c:valAx>
        <c:axId val="415091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509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55.67</c:v>
                </c:pt>
                <c:pt idx="1">
                  <c:v>54.86</c:v>
                </c:pt>
                <c:pt idx="2">
                  <c:v>48.58</c:v>
                </c:pt>
                <c:pt idx="3">
                  <c:v>49.39</c:v>
                </c:pt>
                <c:pt idx="4">
                  <c:v>49.19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2C-4CAF-B9C9-55F505864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1536"/>
        <c:axId val="475735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2C-4CAF-B9C9-55F505864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731536"/>
        <c:axId val="475735064"/>
      </c:lineChart>
      <c:dateAx>
        <c:axId val="475731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5735064"/>
        <c:crosses val="autoZero"/>
        <c:auto val="1"/>
        <c:lblOffset val="100"/>
        <c:baseTimeUnit val="years"/>
      </c:dateAx>
      <c:valAx>
        <c:axId val="475735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73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</c:v>
                </c:pt>
                <c:pt idx="1">
                  <c:v>92.51</c:v>
                </c:pt>
                <c:pt idx="2">
                  <c:v>92.68</c:v>
                </c:pt>
                <c:pt idx="3">
                  <c:v>92.68</c:v>
                </c:pt>
                <c:pt idx="4">
                  <c:v>94.61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AF-4567-ABDE-DA199FAD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1928"/>
        <c:axId val="47573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AF-4567-ABDE-DA199FAD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731928"/>
        <c:axId val="475732320"/>
      </c:lineChart>
      <c:dateAx>
        <c:axId val="475731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5732320"/>
        <c:crosses val="autoZero"/>
        <c:auto val="1"/>
        <c:lblOffset val="100"/>
        <c:baseTimeUnit val="years"/>
      </c:dateAx>
      <c:valAx>
        <c:axId val="47573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73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93.65</c:v>
                </c:pt>
                <c:pt idx="1">
                  <c:v>93.4</c:v>
                </c:pt>
                <c:pt idx="2">
                  <c:v>88.39</c:v>
                </c:pt>
                <c:pt idx="3">
                  <c:v>82.85</c:v>
                </c:pt>
                <c:pt idx="4">
                  <c:v>82.88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32-43BE-A350-2D3F734E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667648"/>
        <c:axId val="47467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32-43BE-A350-2D3F734E0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667648"/>
        <c:axId val="474670784"/>
      </c:lineChart>
      <c:dateAx>
        <c:axId val="474667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4670784"/>
        <c:crosses val="autoZero"/>
        <c:auto val="1"/>
        <c:lblOffset val="100"/>
        <c:baseTimeUnit val="years"/>
      </c:dateAx>
      <c:valAx>
        <c:axId val="47467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66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2B-4263-98AF-0CDC07764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668040"/>
        <c:axId val="47467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2B-4263-98AF-0CDC07764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668040"/>
        <c:axId val="474671568"/>
      </c:lineChart>
      <c:dateAx>
        <c:axId val="474668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4671568"/>
        <c:crosses val="autoZero"/>
        <c:auto val="1"/>
        <c:lblOffset val="100"/>
        <c:baseTimeUnit val="years"/>
      </c:dateAx>
      <c:valAx>
        <c:axId val="47467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668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B-45DB-A607-2645F0214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671960"/>
        <c:axId val="47467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5B-45DB-A607-2645F0214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671960"/>
        <c:axId val="474672352"/>
      </c:lineChart>
      <c:dateAx>
        <c:axId val="474671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4672352"/>
        <c:crosses val="autoZero"/>
        <c:auto val="1"/>
        <c:lblOffset val="100"/>
        <c:baseTimeUnit val="years"/>
      </c:dateAx>
      <c:valAx>
        <c:axId val="47467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671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19-4677-8FB1-2BE420026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673528"/>
        <c:axId val="474668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19-4677-8FB1-2BE420026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673528"/>
        <c:axId val="474668824"/>
      </c:lineChart>
      <c:dateAx>
        <c:axId val="474673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4668824"/>
        <c:crosses val="autoZero"/>
        <c:auto val="1"/>
        <c:lblOffset val="100"/>
        <c:baseTimeUnit val="years"/>
      </c:dateAx>
      <c:valAx>
        <c:axId val="474668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673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9A-49C1-BDA5-D57419304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667256"/>
        <c:axId val="47466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9A-49C1-BDA5-D57419304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667256"/>
        <c:axId val="474669216"/>
      </c:lineChart>
      <c:dateAx>
        <c:axId val="474667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4669216"/>
        <c:crosses val="autoZero"/>
        <c:auto val="1"/>
        <c:lblOffset val="100"/>
        <c:baseTimeUnit val="years"/>
      </c:dateAx>
      <c:valAx>
        <c:axId val="47466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66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1778.34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89-4345-84A0-FAA0C3C6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3104"/>
        <c:axId val="47573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89-4345-84A0-FAA0C3C6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733104"/>
        <c:axId val="475732712"/>
      </c:lineChart>
      <c:dateAx>
        <c:axId val="475733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5732712"/>
        <c:crosses val="autoZero"/>
        <c:auto val="1"/>
        <c:lblOffset val="100"/>
        <c:baseTimeUnit val="years"/>
      </c:dateAx>
      <c:valAx>
        <c:axId val="47573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73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54.4</c:v>
                </c:pt>
                <c:pt idx="1">
                  <c:v>53.82</c:v>
                </c:pt>
                <c:pt idx="2">
                  <c:v>58.32</c:v>
                </c:pt>
                <c:pt idx="3">
                  <c:v>56.54</c:v>
                </c:pt>
                <c:pt idx="4">
                  <c:v>60.36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8-4295-990E-CA7C7DEE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0360"/>
        <c:axId val="475728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A8-4295-990E-CA7C7DEE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730360"/>
        <c:axId val="475728792"/>
      </c:lineChart>
      <c:dateAx>
        <c:axId val="475730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5728792"/>
        <c:crosses val="autoZero"/>
        <c:auto val="1"/>
        <c:lblOffset val="100"/>
        <c:baseTimeUnit val="years"/>
      </c:dateAx>
      <c:valAx>
        <c:axId val="475728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730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163.08000000000001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4-4B8E-A70B-9E63C6283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1144"/>
        <c:axId val="47572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34-4B8E-A70B-9E63C6283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731144"/>
        <c:axId val="475729968"/>
      </c:lineChart>
      <c:dateAx>
        <c:axId val="475731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5729968"/>
        <c:crosses val="autoZero"/>
        <c:auto val="1"/>
        <c:lblOffset val="100"/>
        <c:baseTimeUnit val="years"/>
      </c:dateAx>
      <c:valAx>
        <c:axId val="47572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5731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33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徳島県　上板町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11778</v>
      </c>
      <c r="AM8" s="51"/>
      <c r="AN8" s="51"/>
      <c r="AO8" s="51"/>
      <c r="AP8" s="51"/>
      <c r="AQ8" s="51"/>
      <c r="AR8" s="51"/>
      <c r="AS8" s="51"/>
      <c r="AT8" s="46">
        <f>データ!T6</f>
        <v>34.58</v>
      </c>
      <c r="AU8" s="46"/>
      <c r="AV8" s="46"/>
      <c r="AW8" s="46"/>
      <c r="AX8" s="46"/>
      <c r="AY8" s="46"/>
      <c r="AZ8" s="46"/>
      <c r="BA8" s="46"/>
      <c r="BB8" s="46">
        <f>データ!U6</f>
        <v>340.6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9.01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2100</v>
      </c>
      <c r="AE10" s="51"/>
      <c r="AF10" s="51"/>
      <c r="AG10" s="51"/>
      <c r="AH10" s="51"/>
      <c r="AI10" s="51"/>
      <c r="AJ10" s="51"/>
      <c r="AK10" s="2"/>
      <c r="AL10" s="51">
        <f>データ!V6</f>
        <v>1057</v>
      </c>
      <c r="AM10" s="51"/>
      <c r="AN10" s="51"/>
      <c r="AO10" s="51"/>
      <c r="AP10" s="51"/>
      <c r="AQ10" s="51"/>
      <c r="AR10" s="51"/>
      <c r="AS10" s="51"/>
      <c r="AT10" s="46">
        <f>データ!W6</f>
        <v>0.59</v>
      </c>
      <c r="AU10" s="46"/>
      <c r="AV10" s="46"/>
      <c r="AW10" s="46"/>
      <c r="AX10" s="46"/>
      <c r="AY10" s="46"/>
      <c r="AZ10" s="46"/>
      <c r="BA10" s="46"/>
      <c r="BB10" s="46">
        <f>データ!X6</f>
        <v>1791.53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120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43</v>
      </c>
      <c r="O86" s="26" t="str">
        <f>データ!EO6</f>
        <v>【0.16】</v>
      </c>
    </row>
  </sheetData>
  <sheetProtection algorithmName="SHA-512" hashValue="iCC/sSYd1DZTkFWhknSNQDox2ArvakAQuzRznMUQafsxyXrqES1ujRkn15ZFLWfSlNhwSBfG6kmgCa0HdGF2Dg==" saltValue="d2L3+tNX9ekT8fuCPWTkU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364053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上板町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9.01</v>
      </c>
      <c r="Q6" s="34">
        <f t="shared" si="3"/>
        <v>100</v>
      </c>
      <c r="R6" s="34">
        <f t="shared" si="3"/>
        <v>2100</v>
      </c>
      <c r="S6" s="34">
        <f t="shared" si="3"/>
        <v>11778</v>
      </c>
      <c r="T6" s="34">
        <f t="shared" si="3"/>
        <v>34.58</v>
      </c>
      <c r="U6" s="34">
        <f t="shared" si="3"/>
        <v>340.6</v>
      </c>
      <c r="V6" s="34">
        <f t="shared" si="3"/>
        <v>1057</v>
      </c>
      <c r="W6" s="34">
        <f t="shared" si="3"/>
        <v>0.59</v>
      </c>
      <c r="X6" s="34">
        <f t="shared" si="3"/>
        <v>1791.53</v>
      </c>
      <c r="Y6" s="35">
        <f>IF(Y7="",NA(),Y7)</f>
        <v>93.65</v>
      </c>
      <c r="Z6" s="35">
        <f t="shared" ref="Z6:AH6" si="4">IF(Z7="",NA(),Z7)</f>
        <v>93.4</v>
      </c>
      <c r="AA6" s="35">
        <f t="shared" si="4"/>
        <v>88.39</v>
      </c>
      <c r="AB6" s="35">
        <f t="shared" si="4"/>
        <v>82.85</v>
      </c>
      <c r="AC6" s="35">
        <f t="shared" si="4"/>
        <v>82.88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5">
        <f t="shared" si="7"/>
        <v>1778.34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54.4</v>
      </c>
      <c r="BR6" s="35">
        <f t="shared" ref="BR6:BZ6" si="8">IF(BR7="",NA(),BR7)</f>
        <v>53.82</v>
      </c>
      <c r="BS6" s="35">
        <f t="shared" si="8"/>
        <v>58.32</v>
      </c>
      <c r="BT6" s="35">
        <f t="shared" si="8"/>
        <v>56.54</v>
      </c>
      <c r="BU6" s="35">
        <f t="shared" si="8"/>
        <v>60.36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150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150</v>
      </c>
      <c r="CF6" s="35">
        <f t="shared" si="9"/>
        <v>163.08000000000001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55.67</v>
      </c>
      <c r="CN6" s="35">
        <f t="shared" ref="CN6:CV6" si="10">IF(CN7="",NA(),CN7)</f>
        <v>54.86</v>
      </c>
      <c r="CO6" s="35">
        <f t="shared" si="10"/>
        <v>48.58</v>
      </c>
      <c r="CP6" s="35">
        <f t="shared" si="10"/>
        <v>49.39</v>
      </c>
      <c r="CQ6" s="35">
        <f t="shared" si="10"/>
        <v>49.19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92</v>
      </c>
      <c r="CY6" s="35">
        <f t="shared" ref="CY6:DG6" si="11">IF(CY7="",NA(),CY7)</f>
        <v>92.51</v>
      </c>
      <c r="CZ6" s="35">
        <f t="shared" si="11"/>
        <v>92.68</v>
      </c>
      <c r="DA6" s="35">
        <f t="shared" si="11"/>
        <v>92.68</v>
      </c>
      <c r="DB6" s="35">
        <f t="shared" si="11"/>
        <v>94.61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364053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9.01</v>
      </c>
      <c r="Q7" s="38">
        <v>100</v>
      </c>
      <c r="R7" s="38">
        <v>2100</v>
      </c>
      <c r="S7" s="38">
        <v>11778</v>
      </c>
      <c r="T7" s="38">
        <v>34.58</v>
      </c>
      <c r="U7" s="38">
        <v>340.6</v>
      </c>
      <c r="V7" s="38">
        <v>1057</v>
      </c>
      <c r="W7" s="38">
        <v>0.59</v>
      </c>
      <c r="X7" s="38">
        <v>1791.53</v>
      </c>
      <c r="Y7" s="38">
        <v>93.65</v>
      </c>
      <c r="Z7" s="38">
        <v>93.4</v>
      </c>
      <c r="AA7" s="38">
        <v>88.39</v>
      </c>
      <c r="AB7" s="38">
        <v>82.85</v>
      </c>
      <c r="AC7" s="38">
        <v>82.88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1778.34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54.4</v>
      </c>
      <c r="BR7" s="38">
        <v>53.82</v>
      </c>
      <c r="BS7" s="38">
        <v>58.32</v>
      </c>
      <c r="BT7" s="38">
        <v>56.54</v>
      </c>
      <c r="BU7" s="38">
        <v>60.36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150</v>
      </c>
      <c r="CC7" s="38">
        <v>150</v>
      </c>
      <c r="CD7" s="38">
        <v>150</v>
      </c>
      <c r="CE7" s="38">
        <v>150</v>
      </c>
      <c r="CF7" s="38">
        <v>163.08000000000001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55.67</v>
      </c>
      <c r="CN7" s="38">
        <v>54.86</v>
      </c>
      <c r="CO7" s="38">
        <v>48.58</v>
      </c>
      <c r="CP7" s="38">
        <v>49.39</v>
      </c>
      <c r="CQ7" s="38">
        <v>49.19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92</v>
      </c>
      <c r="CY7" s="38">
        <v>92.51</v>
      </c>
      <c r="CZ7" s="38">
        <v>92.68</v>
      </c>
      <c r="DA7" s="38">
        <v>92.68</v>
      </c>
      <c r="DB7" s="38">
        <v>94.61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</cp:lastModifiedBy>
  <dcterms:created xsi:type="dcterms:W3CDTF">2021-12-03T08:01:41Z</dcterms:created>
  <dcterms:modified xsi:type="dcterms:W3CDTF">2022-02-07T23:41:51Z</dcterms:modified>
  <cp:category/>
</cp:coreProperties>
</file>