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erver\上板町\環境保全課\0-業務\集落排水\2020\県調査関係\公営企業に係る経営比較分析表（令和元年度決算）の分析等について\"/>
    </mc:Choice>
  </mc:AlternateContent>
  <workbookProtection workbookAlgorithmName="SHA-512" workbookHashValue="es4bdpdA81bptRPtbcC0xjrCPoMYIjKzOhy8gkH0+Ktcs1usyj4/dpo6NM/05chr6dF77EwAgpIVP/8NOuRL7Q==" workbookSaltValue="M4exW2tSmG1RlPssJ83MT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<sst xmlns="http://schemas.openxmlformats.org/spreadsheetml/2006/main" count="236" uniqueCount="121">
  <si>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</si>
  <si>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</si>
  <si>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</si>
  <si>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</si>
  <si>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</si>
  <si>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</si>
  <si>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</si>
  <si>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</si>
  <si>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</si>
  <si>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</si>
  <si>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</si>
  <si>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</si>
  <si>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</si>
  <si>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</si>
  <si>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</si>
  <si>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</si>
  <si>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</si>
  <si>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</si>
  <si>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</si>
  <si>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</si>
  <si>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</si>
  <si>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</si>
  <si>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</si>
  <si>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</si>
  <si>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</si>
  <si>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</si>
  <si>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</si>
  <si>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</si>
  <si>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</si>
  <si>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</si>
  <si>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</si>
  <si>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</si>
  <si>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</si>
  <si>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</si>
  <si>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</si>
  <si>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</si>
  <si>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</si>
  <si>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</si>
  <si>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</si>
  <si>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</si>
  <si>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</si>
  <si>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</si>
  <si>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</si>
  <si>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</si>
  <si>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</si>
  <si>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</si>
  <si>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</si>
  <si>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</si>
  <si>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</si>
  <si>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</si>
  <si>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</si>
  <si>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</si>
  <si>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</si>
  <si>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</si>
  <si>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</si>
  <si>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</si>
  <si>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</si>
  <si>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</si>
  <si>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</si>
  <si>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</si>
  <si>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</si>
  <si>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</si>
  <si>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</si>
  <si>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</si>
  <si>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</si>
  <si>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</si>
  <si>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</si>
  <si>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</si>
  <si>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</si>
  <si>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</si>
  <si>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</si>
  <si>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</si>
  <si>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</si>
  <si>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</si>
  <si>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</si>
  <si>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</si>
  <si>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</si>
  <si>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</si>
  <si>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</si>
  <si>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</si>
  <si>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</si>
  <si>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</si>
  <si>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</si>
  <si>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</si>
  <si>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</si>
  <si>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</si>
  <si>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</si>
  <si>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</si>
  <si>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</si>
  <si>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</si>
  <si>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</si>
  <si>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</si>
  <si>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</si>
  <si>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</si>
  <si>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</si>
  <si>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</si>
  <si>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</si>
  <si>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</si>
  <si>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</si>
  <si>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</si>
  <si>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</si>
  <si>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</si>
  <si>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</si>
  <si>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</si>
  <si>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</si>
  <si>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</si>
  <si>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</si>
  <si>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</si>
  <si>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</si>
  <si>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</si>
  <si>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</si>
  <si>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</si>
  <si>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</si>
  <si>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</si>
  <si>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</si>
  <si>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</si>
  <si>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</si>
  <si>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</si>
  <si>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処理区域内の施設への接続率が高いので、汚水処理原価が比較的安いため健全に経営できている。</t>
    <phoneticPr fontId="4"/>
  </si>
  <si>
    <t>今後は料金の改定を行うとともに、料金の徴収率向上に努め、収益的収支比率を向上させることによって、機材及び管路の改修を適宜行う。</t>
    <phoneticPr fontId="4"/>
  </si>
  <si>
    <t>処理施設については、日常点検を適正に行っており、随時修繕を行いながら機材及び管路の延命に努めている。また、現在農業集落排水施設の機能診断及び最適化構想策定を行っており、劣化や状況に応じた改築や補修を行うことで、施設の機能保全に努める。</t>
    <rPh sb="53" eb="55">
      <t>ゲンザイ</t>
    </rPh>
    <rPh sb="55" eb="57">
      <t>ノウギョウ</t>
    </rPh>
    <rPh sb="57" eb="59">
      <t>シュウラク</t>
    </rPh>
    <rPh sb="59" eb="61">
      <t>ハイスイ</t>
    </rPh>
    <rPh sb="61" eb="63">
      <t>シセツ</t>
    </rPh>
    <rPh sb="64" eb="66">
      <t>キノウ</t>
    </rPh>
    <rPh sb="66" eb="68">
      <t>シンダン</t>
    </rPh>
    <rPh sb="68" eb="69">
      <t>オヨ</t>
    </rPh>
    <rPh sb="70" eb="73">
      <t>サイテキカ</t>
    </rPh>
    <rPh sb="73" eb="75">
      <t>コウソウ</t>
    </rPh>
    <rPh sb="75" eb="77">
      <t>サクテイ</t>
    </rPh>
    <rPh sb="78" eb="79">
      <t>オコナ</t>
    </rPh>
    <rPh sb="84" eb="86">
      <t>レッカ</t>
    </rPh>
    <rPh sb="87" eb="89">
      <t>ジョウキョウ</t>
    </rPh>
    <rPh sb="90" eb="91">
      <t>オウ</t>
    </rPh>
    <rPh sb="93" eb="95">
      <t>カイチク</t>
    </rPh>
    <rPh sb="96" eb="98">
      <t>ホシュウ</t>
    </rPh>
    <rPh sb="99" eb="100">
      <t>オコナ</t>
    </rPh>
    <rPh sb="105" eb="107">
      <t>シセツ</t>
    </rPh>
    <rPh sb="108" eb="110">
      <t>キノウ</t>
    </rPh>
    <rPh sb="110" eb="112">
      <t>ホゼン</t>
    </rPh>
    <rPh sb="113" eb="11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</si>
</sst>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91-447D-BBEF-074B92F06A84}"/>
            </c:ext>
          </c:extLst>
        </c:ser>
        <c:dLbls>
          <c:showLegendKey val="0"/>
          <c:showVal val="0"/>
          <c:showCatName val="0"/>
          <c:showSerName val="0"/>
          <c:showPercent val="0"/>
          <c:showBubbleSize val="0"/>
        </c:dLbls>
        <c:gapWidth val="150"/>
        <c:axId val="288340296"/>
        <c:axId val="28834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2391-447D-BBEF-074B92F06A84}"/>
            </c:ext>
          </c:extLst>
        </c:ser>
        <c:dLbls>
          <c:showLegendKey val="0"/>
          <c:showVal val="0"/>
          <c:showCatName val="0"/>
          <c:showSerName val="0"/>
          <c:showPercent val="0"/>
          <c:showBubbleSize val="0"/>
        </c:dLbls>
        <c:marker val="1"/>
        <c:smooth val="0"/>
        <c:axId val="288340296"/>
        <c:axId val="288340680"/>
      </c:lineChart>
      <c:dateAx>
        <c:axId val="288340296"/>
        <c:scaling>
          <c:orientation val="minMax"/>
        </c:scaling>
        <c:delete val="1"/>
        <c:axPos val="b"/>
        <c:numFmt formatCode="&quot;H&quot;yy" sourceLinked="1"/>
        <c:majorTickMark val="none"/>
        <c:minorTickMark val="none"/>
        <c:tickLblPos val="none"/>
        <c:crossAx val="288340680"/>
        <c:crosses val="autoZero"/>
        <c:auto val="1"/>
        <c:lblOffset val="100"/>
        <c:baseTimeUnit val="years"/>
      </c:dateAx>
      <c:valAx>
        <c:axId val="28834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4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56.68</c:v>
                </c:pt>
                <c:pt idx="1">
                  <c:v>55.67</c:v>
                </c:pt>
                <c:pt idx="2">
                  <c:v>54.86</c:v>
                </c:pt>
                <c:pt idx="3">
                  <c:v>48.58</c:v>
                </c:pt>
                <c:pt idx="4">
                  <c:v>49.39</c:v>
                </c:pt>
              </c:numCache>
            </c:numRef>
          </c:val>
          <c:extLst xmlns:c16r2="http://schemas.microsoft.com/office/drawing/2015/06/chart">
            <c:ext xmlns:c16="http://schemas.microsoft.com/office/drawing/2014/chart" uri="{C3380CC4-5D6E-409C-BE32-E72D297353CC}">
              <c16:uniqueId val="{00000000-DBFD-4208-B602-39E6FD64937F}"/>
            </c:ext>
          </c:extLst>
        </c:ser>
        <c:dLbls>
          <c:showLegendKey val="0"/>
          <c:showVal val="0"/>
          <c:showCatName val="0"/>
          <c:showSerName val="0"/>
          <c:showPercent val="0"/>
          <c:showBubbleSize val="0"/>
        </c:dLbls>
        <c:gapWidth val="150"/>
        <c:axId val="354760352"/>
        <c:axId val="35475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DBFD-4208-B602-39E6FD64937F}"/>
            </c:ext>
          </c:extLst>
        </c:ser>
        <c:dLbls>
          <c:showLegendKey val="0"/>
          <c:showVal val="0"/>
          <c:showCatName val="0"/>
          <c:showSerName val="0"/>
          <c:showPercent val="0"/>
          <c:showBubbleSize val="0"/>
        </c:dLbls>
        <c:marker val="1"/>
        <c:smooth val="0"/>
        <c:axId val="354760352"/>
        <c:axId val="354757608"/>
      </c:lineChart>
      <c:dateAx>
        <c:axId val="354760352"/>
        <c:scaling>
          <c:orientation val="minMax"/>
        </c:scaling>
        <c:delete val="1"/>
        <c:axPos val="b"/>
        <c:numFmt formatCode="&quot;H&quot;yy" sourceLinked="1"/>
        <c:majorTickMark val="none"/>
        <c:minorTickMark val="none"/>
        <c:tickLblPos val="none"/>
        <c:crossAx val="354757608"/>
        <c:crosses val="autoZero"/>
        <c:auto val="1"/>
        <c:lblOffset val="100"/>
        <c:baseTimeUnit val="years"/>
      </c:dateAx>
      <c:valAx>
        <c:axId val="35475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90.74</c:v>
                </c:pt>
                <c:pt idx="1">
                  <c:v>92</c:v>
                </c:pt>
                <c:pt idx="2">
                  <c:v>92.51</c:v>
                </c:pt>
                <c:pt idx="3">
                  <c:v>92.68</c:v>
                </c:pt>
                <c:pt idx="4">
                  <c:v>92.68</c:v>
                </c:pt>
              </c:numCache>
            </c:numRef>
          </c:val>
          <c:extLst xmlns:c16r2="http://schemas.microsoft.com/office/drawing/2015/06/chart">
            <c:ext xmlns:c16="http://schemas.microsoft.com/office/drawing/2014/chart" uri="{C3380CC4-5D6E-409C-BE32-E72D297353CC}">
              <c16:uniqueId val="{00000000-7E5A-427A-B0CC-F6DAF84E8DFB}"/>
            </c:ext>
          </c:extLst>
        </c:ser>
        <c:dLbls>
          <c:showLegendKey val="0"/>
          <c:showVal val="0"/>
          <c:showCatName val="0"/>
          <c:showSerName val="0"/>
          <c:showPercent val="0"/>
          <c:showBubbleSize val="0"/>
        </c:dLbls>
        <c:gapWidth val="150"/>
        <c:axId val="354759568"/>
        <c:axId val="35475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7E5A-427A-B0CC-F6DAF84E8DFB}"/>
            </c:ext>
          </c:extLst>
        </c:ser>
        <c:dLbls>
          <c:showLegendKey val="0"/>
          <c:showVal val="0"/>
          <c:showCatName val="0"/>
          <c:showSerName val="0"/>
          <c:showPercent val="0"/>
          <c:showBubbleSize val="0"/>
        </c:dLbls>
        <c:marker val="1"/>
        <c:smooth val="0"/>
        <c:axId val="354759568"/>
        <c:axId val="354759960"/>
      </c:lineChart>
      <c:dateAx>
        <c:axId val="354759568"/>
        <c:scaling>
          <c:orientation val="minMax"/>
        </c:scaling>
        <c:delete val="1"/>
        <c:axPos val="b"/>
        <c:numFmt formatCode="&quot;H&quot;yy" sourceLinked="1"/>
        <c:majorTickMark val="none"/>
        <c:minorTickMark val="none"/>
        <c:tickLblPos val="none"/>
        <c:crossAx val="354759960"/>
        <c:crosses val="autoZero"/>
        <c:auto val="1"/>
        <c:lblOffset val="100"/>
        <c:baseTimeUnit val="years"/>
      </c:dateAx>
      <c:valAx>
        <c:axId val="35475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5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91.94</c:v>
                </c:pt>
                <c:pt idx="1">
                  <c:v>93.65</c:v>
                </c:pt>
                <c:pt idx="2">
                  <c:v>93.4</c:v>
                </c:pt>
                <c:pt idx="3">
                  <c:v>88.39</c:v>
                </c:pt>
                <c:pt idx="4">
                  <c:v>82.85</c:v>
                </c:pt>
              </c:numCache>
            </c:numRef>
          </c:val>
          <c:extLst xmlns:c16r2="http://schemas.microsoft.com/office/drawing/2015/06/chart">
            <c:ext xmlns:c16="http://schemas.microsoft.com/office/drawing/2014/chart" uri="{C3380CC4-5D6E-409C-BE32-E72D297353CC}">
              <c16:uniqueId val="{00000000-6822-4FBE-87C3-064689CE8314}"/>
            </c:ext>
          </c:extLst>
        </c:ser>
        <c:dLbls>
          <c:showLegendKey val="0"/>
          <c:showVal val="0"/>
          <c:showCatName val="0"/>
          <c:showSerName val="0"/>
          <c:showPercent val="0"/>
          <c:showBubbleSize val="0"/>
        </c:dLbls>
        <c:gapWidth val="150"/>
        <c:axId val="354272368"/>
        <c:axId val="28940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22-4FBE-87C3-064689CE8314}"/>
            </c:ext>
          </c:extLst>
        </c:ser>
        <c:dLbls>
          <c:showLegendKey val="0"/>
          <c:showVal val="0"/>
          <c:showCatName val="0"/>
          <c:showSerName val="0"/>
          <c:showPercent val="0"/>
          <c:showBubbleSize val="0"/>
        </c:dLbls>
        <c:marker val="1"/>
        <c:smooth val="0"/>
        <c:axId val="354272368"/>
        <c:axId val="289401768"/>
      </c:lineChart>
      <c:dateAx>
        <c:axId val="354272368"/>
        <c:scaling>
          <c:orientation val="minMax"/>
        </c:scaling>
        <c:delete val="1"/>
        <c:axPos val="b"/>
        <c:numFmt formatCode="&quot;H&quot;yy" sourceLinked="1"/>
        <c:majorTickMark val="none"/>
        <c:minorTickMark val="none"/>
        <c:tickLblPos val="none"/>
        <c:crossAx val="289401768"/>
        <c:crosses val="autoZero"/>
        <c:auto val="1"/>
        <c:lblOffset val="100"/>
        <c:baseTimeUnit val="years"/>
      </c:dateAx>
      <c:valAx>
        <c:axId val="28940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27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F6-4F62-93BA-5DE1A9478E81}"/>
            </c:ext>
          </c:extLst>
        </c:ser>
        <c:dLbls>
          <c:showLegendKey val="0"/>
          <c:showVal val="0"/>
          <c:showCatName val="0"/>
          <c:showSerName val="0"/>
          <c:showPercent val="0"/>
          <c:showBubbleSize val="0"/>
        </c:dLbls>
        <c:gapWidth val="150"/>
        <c:axId val="289403336"/>
        <c:axId val="28940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F6-4F62-93BA-5DE1A9478E81}"/>
            </c:ext>
          </c:extLst>
        </c:ser>
        <c:dLbls>
          <c:showLegendKey val="0"/>
          <c:showVal val="0"/>
          <c:showCatName val="0"/>
          <c:showSerName val="0"/>
          <c:showPercent val="0"/>
          <c:showBubbleSize val="0"/>
        </c:dLbls>
        <c:marker val="1"/>
        <c:smooth val="0"/>
        <c:axId val="289403336"/>
        <c:axId val="289403728"/>
      </c:lineChart>
      <c:dateAx>
        <c:axId val="289403336"/>
        <c:scaling>
          <c:orientation val="minMax"/>
        </c:scaling>
        <c:delete val="1"/>
        <c:axPos val="b"/>
        <c:numFmt formatCode="&quot;H&quot;yy" sourceLinked="1"/>
        <c:majorTickMark val="none"/>
        <c:minorTickMark val="none"/>
        <c:tickLblPos val="none"/>
        <c:crossAx val="289403728"/>
        <c:crosses val="autoZero"/>
        <c:auto val="1"/>
        <c:lblOffset val="100"/>
        <c:baseTimeUnit val="years"/>
      </c:dateAx>
      <c:valAx>
        <c:axId val="28940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0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F3-465E-9F41-3C5E23EB5A85}"/>
            </c:ext>
          </c:extLst>
        </c:ser>
        <c:dLbls>
          <c:showLegendKey val="0"/>
          <c:showVal val="0"/>
          <c:showCatName val="0"/>
          <c:showSerName val="0"/>
          <c:showPercent val="0"/>
          <c:showBubbleSize val="0"/>
        </c:dLbls>
        <c:gapWidth val="150"/>
        <c:axId val="354350904"/>
        <c:axId val="35434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F3-465E-9F41-3C5E23EB5A85}"/>
            </c:ext>
          </c:extLst>
        </c:ser>
        <c:dLbls>
          <c:showLegendKey val="0"/>
          <c:showVal val="0"/>
          <c:showCatName val="0"/>
          <c:showSerName val="0"/>
          <c:showPercent val="0"/>
          <c:showBubbleSize val="0"/>
        </c:dLbls>
        <c:marker val="1"/>
        <c:smooth val="0"/>
        <c:axId val="354350904"/>
        <c:axId val="354346984"/>
      </c:lineChart>
      <c:dateAx>
        <c:axId val="354350904"/>
        <c:scaling>
          <c:orientation val="minMax"/>
        </c:scaling>
        <c:delete val="1"/>
        <c:axPos val="b"/>
        <c:numFmt formatCode="&quot;H&quot;yy" sourceLinked="1"/>
        <c:majorTickMark val="none"/>
        <c:minorTickMark val="none"/>
        <c:tickLblPos val="none"/>
        <c:crossAx val="354346984"/>
        <c:crosses val="autoZero"/>
        <c:auto val="1"/>
        <c:lblOffset val="100"/>
        <c:baseTimeUnit val="years"/>
      </c:dateAx>
      <c:valAx>
        <c:axId val="35434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DE-478B-926E-CDFDF691FDBF}"/>
            </c:ext>
          </c:extLst>
        </c:ser>
        <c:dLbls>
          <c:showLegendKey val="0"/>
          <c:showVal val="0"/>
          <c:showCatName val="0"/>
          <c:showSerName val="0"/>
          <c:showPercent val="0"/>
          <c:showBubbleSize val="0"/>
        </c:dLbls>
        <c:gapWidth val="150"/>
        <c:axId val="354348160"/>
        <c:axId val="35434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DE-478B-926E-CDFDF691FDBF}"/>
            </c:ext>
          </c:extLst>
        </c:ser>
        <c:dLbls>
          <c:showLegendKey val="0"/>
          <c:showVal val="0"/>
          <c:showCatName val="0"/>
          <c:showSerName val="0"/>
          <c:showPercent val="0"/>
          <c:showBubbleSize val="0"/>
        </c:dLbls>
        <c:marker val="1"/>
        <c:smooth val="0"/>
        <c:axId val="354348160"/>
        <c:axId val="354345808"/>
      </c:lineChart>
      <c:dateAx>
        <c:axId val="354348160"/>
        <c:scaling>
          <c:orientation val="minMax"/>
        </c:scaling>
        <c:delete val="1"/>
        <c:axPos val="b"/>
        <c:numFmt formatCode="&quot;H&quot;yy" sourceLinked="1"/>
        <c:majorTickMark val="none"/>
        <c:minorTickMark val="none"/>
        <c:tickLblPos val="none"/>
        <c:crossAx val="354345808"/>
        <c:crosses val="autoZero"/>
        <c:auto val="1"/>
        <c:lblOffset val="100"/>
        <c:baseTimeUnit val="years"/>
      </c:dateAx>
      <c:valAx>
        <c:axId val="35434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19-47D5-8214-6FDAF05A9486}"/>
            </c:ext>
          </c:extLst>
        </c:ser>
        <c:dLbls>
          <c:showLegendKey val="0"/>
          <c:showVal val="0"/>
          <c:showCatName val="0"/>
          <c:showSerName val="0"/>
          <c:showPercent val="0"/>
          <c:showBubbleSize val="0"/>
        </c:dLbls>
        <c:gapWidth val="150"/>
        <c:axId val="354352080"/>
        <c:axId val="35434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19-47D5-8214-6FDAF05A9486}"/>
            </c:ext>
          </c:extLst>
        </c:ser>
        <c:dLbls>
          <c:showLegendKey val="0"/>
          <c:showVal val="0"/>
          <c:showCatName val="0"/>
          <c:showSerName val="0"/>
          <c:showPercent val="0"/>
          <c:showBubbleSize val="0"/>
        </c:dLbls>
        <c:marker val="1"/>
        <c:smooth val="0"/>
        <c:axId val="354352080"/>
        <c:axId val="354348944"/>
      </c:lineChart>
      <c:dateAx>
        <c:axId val="354352080"/>
        <c:scaling>
          <c:orientation val="minMax"/>
        </c:scaling>
        <c:delete val="1"/>
        <c:axPos val="b"/>
        <c:numFmt formatCode="&quot;H&quot;yy" sourceLinked="1"/>
        <c:majorTickMark val="none"/>
        <c:minorTickMark val="none"/>
        <c:tickLblPos val="none"/>
        <c:crossAx val="354348944"/>
        <c:crosses val="autoZero"/>
        <c:auto val="1"/>
        <c:lblOffset val="100"/>
        <c:baseTimeUnit val="years"/>
      </c:dateAx>
      <c:valAx>
        <c:axId val="35434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5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34-42F6-B908-C9E4DEACD375}"/>
            </c:ext>
          </c:extLst>
        </c:ser>
        <c:dLbls>
          <c:showLegendKey val="0"/>
          <c:showVal val="0"/>
          <c:showCatName val="0"/>
          <c:showSerName val="0"/>
          <c:showPercent val="0"/>
          <c:showBubbleSize val="0"/>
        </c:dLbls>
        <c:gapWidth val="150"/>
        <c:axId val="354350512"/>
        <c:axId val="3543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6434-42F6-B908-C9E4DEACD375}"/>
            </c:ext>
          </c:extLst>
        </c:ser>
        <c:dLbls>
          <c:showLegendKey val="0"/>
          <c:showVal val="0"/>
          <c:showCatName val="0"/>
          <c:showSerName val="0"/>
          <c:showPercent val="0"/>
          <c:showBubbleSize val="0"/>
        </c:dLbls>
        <c:marker val="1"/>
        <c:smooth val="0"/>
        <c:axId val="354350512"/>
        <c:axId val="354345024"/>
      </c:lineChart>
      <c:dateAx>
        <c:axId val="354350512"/>
        <c:scaling>
          <c:orientation val="minMax"/>
        </c:scaling>
        <c:delete val="1"/>
        <c:axPos val="b"/>
        <c:numFmt formatCode="&quot;H&quot;yy" sourceLinked="1"/>
        <c:majorTickMark val="none"/>
        <c:minorTickMark val="none"/>
        <c:tickLblPos val="none"/>
        <c:crossAx val="354345024"/>
        <c:crosses val="autoZero"/>
        <c:auto val="1"/>
        <c:lblOffset val="100"/>
        <c:baseTimeUnit val="years"/>
      </c:dateAx>
      <c:valAx>
        <c:axId val="3543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5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78.98</c:v>
                </c:pt>
                <c:pt idx="1">
                  <c:v>54.4</c:v>
                </c:pt>
                <c:pt idx="2">
                  <c:v>53.82</c:v>
                </c:pt>
                <c:pt idx="3">
                  <c:v>58.32</c:v>
                </c:pt>
                <c:pt idx="4">
                  <c:v>56.54</c:v>
                </c:pt>
              </c:numCache>
            </c:numRef>
          </c:val>
          <c:extLst xmlns:c16r2="http://schemas.microsoft.com/office/drawing/2015/06/chart">
            <c:ext xmlns:c16="http://schemas.microsoft.com/office/drawing/2014/chart" uri="{C3380CC4-5D6E-409C-BE32-E72D297353CC}">
              <c16:uniqueId val="{00000000-944E-412E-955A-408A61218B3B}"/>
            </c:ext>
          </c:extLst>
        </c:ser>
        <c:dLbls>
          <c:showLegendKey val="0"/>
          <c:showVal val="0"/>
          <c:showCatName val="0"/>
          <c:showSerName val="0"/>
          <c:showPercent val="0"/>
          <c:showBubbleSize val="0"/>
        </c:dLbls>
        <c:gapWidth val="150"/>
        <c:axId val="354349336"/>
        <c:axId val="35435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944E-412E-955A-408A61218B3B}"/>
            </c:ext>
          </c:extLst>
        </c:ser>
        <c:dLbls>
          <c:showLegendKey val="0"/>
          <c:showVal val="0"/>
          <c:showCatName val="0"/>
          <c:showSerName val="0"/>
          <c:showPercent val="0"/>
          <c:showBubbleSize val="0"/>
        </c:dLbls>
        <c:marker val="1"/>
        <c:smooth val="0"/>
        <c:axId val="354349336"/>
        <c:axId val="354352472"/>
      </c:lineChart>
      <c:dateAx>
        <c:axId val="354349336"/>
        <c:scaling>
          <c:orientation val="minMax"/>
        </c:scaling>
        <c:delete val="1"/>
        <c:axPos val="b"/>
        <c:numFmt formatCode="&quot;H&quot;yy" sourceLinked="1"/>
        <c:majorTickMark val="none"/>
        <c:minorTickMark val="none"/>
        <c:tickLblPos val="none"/>
        <c:crossAx val="354352472"/>
        <c:crosses val="autoZero"/>
        <c:auto val="1"/>
        <c:lblOffset val="100"/>
        <c:baseTimeUnit val="years"/>
      </c:dateAx>
      <c:valAx>
        <c:axId val="35435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4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102.31</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C3C2-4697-829C-DCB6B884B300}"/>
            </c:ext>
          </c:extLst>
        </c:ser>
        <c:dLbls>
          <c:showLegendKey val="0"/>
          <c:showVal val="0"/>
          <c:showCatName val="0"/>
          <c:showSerName val="0"/>
          <c:showPercent val="0"/>
          <c:showBubbleSize val="0"/>
        </c:dLbls>
        <c:gapWidth val="150"/>
        <c:axId val="354758392"/>
        <c:axId val="3547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C3C2-4697-829C-DCB6B884B300}"/>
            </c:ext>
          </c:extLst>
        </c:ser>
        <c:dLbls>
          <c:showLegendKey val="0"/>
          <c:showVal val="0"/>
          <c:showCatName val="0"/>
          <c:showSerName val="0"/>
          <c:showPercent val="0"/>
          <c:showBubbleSize val="0"/>
        </c:dLbls>
        <c:marker val="1"/>
        <c:smooth val="0"/>
        <c:axId val="354758392"/>
        <c:axId val="354754080"/>
      </c:lineChart>
      <c:dateAx>
        <c:axId val="354758392"/>
        <c:scaling>
          <c:orientation val="minMax"/>
        </c:scaling>
        <c:delete val="1"/>
        <c:axPos val="b"/>
        <c:numFmt formatCode="&quot;H&quot;yy" sourceLinked="1"/>
        <c:majorTickMark val="none"/>
        <c:minorTickMark val="none"/>
        <c:tickLblPos val="none"/>
        <c:crossAx val="354754080"/>
        <c:crosses val="autoZero"/>
        <c:auto val="1"/>
        <c:lblOffset val="100"/>
        <c:baseTimeUnit val="years"/>
      </c:dateAx>
      <c:valAx>
        <c:axId val="3547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5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上板町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11957</v>
      </c>
      <c r="AM8" s="51"/>
      <c r="AN8" s="51"/>
      <c r="AO8" s="51"/>
      <c r="AP8" s="51"/>
      <c r="AQ8" s="51"/>
      <c r="AR8" s="51"/>
      <c r="AS8" s="51"/>
      <c r="AT8" s="46">
        <f>データ!T6</f>
        <v>34.58</v>
      </c>
      <c r="AU8" s="46"/>
      <c r="AV8" s="46"/>
      <c r="AW8" s="46"/>
      <c r="AX8" s="46"/>
      <c r="AY8" s="46"/>
      <c r="AZ8" s="46"/>
      <c r="BA8" s="46"/>
      <c r="BB8" s="46">
        <f>データ!U6</f>
        <v>345.78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9.08</v>
      </c>
      <c r="Q10" s="46"/>
      <c r="R10" s="46"/>
      <c r="S10" s="46"/>
      <c r="T10" s="46"/>
      <c r="U10" s="46"/>
      <c r="V10" s="46"/>
      <c r="W10" s="46">
        <f>データ!Q6</f>
        <v>100</v>
      </c>
      <c r="X10" s="46"/>
      <c r="Y10" s="46"/>
      <c r="Z10" s="46"/>
      <c r="AA10" s="46"/>
      <c r="AB10" s="46"/>
      <c r="AC10" s="46"/>
      <c r="AD10" s="51">
        <f>データ!R6</f>
        <v>2060</v>
      </c>
      <c r="AE10" s="51"/>
      <c r="AF10" s="51"/>
      <c r="AG10" s="51"/>
      <c r="AH10" s="51"/>
      <c r="AI10" s="51"/>
      <c r="AJ10" s="51"/>
      <c r="AK10" s="2"/>
      <c r="AL10" s="51">
        <f>データ!V6</f>
        <v>1079</v>
      </c>
      <c r="AM10" s="51"/>
      <c r="AN10" s="51"/>
      <c r="AO10" s="51"/>
      <c r="AP10" s="51"/>
      <c r="AQ10" s="51"/>
      <c r="AR10" s="51"/>
      <c r="AS10" s="51"/>
      <c r="AT10" s="46">
        <f>データ!W6</f>
        <v>0.59</v>
      </c>
      <c r="AU10" s="46"/>
      <c r="AV10" s="46"/>
      <c r="AW10" s="46"/>
      <c r="AX10" s="46"/>
      <c r="AY10" s="46"/>
      <c r="AZ10" s="46"/>
      <c r="BA10" s="46"/>
      <c r="BB10" s="46">
        <f>データ!X6</f>
        <v>1828.81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Hc4kzRf0xBxnAiOAmoiqApbmSRk4tpWP/iet6SwbW70YhpyFuimOIs+onOrOaiiSK/+rE0peWBYOFYKEi6tGZQ==" saltValue="klVZbOg8mj5KZLTMPRK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364053</v>
      </c>
      <c r="D6" s="33">
        <f t="shared" si="3"/>
        <v>47</v>
      </c>
      <c r="E6" s="33">
        <f t="shared" si="3"/>
        <v>17</v>
      </c>
      <c r="F6" s="33">
        <f t="shared" si="3"/>
        <v>5</v>
      </c>
      <c r="G6" s="33">
        <f t="shared" si="3"/>
        <v>0</v>
      </c>
      <c r="H6" s="33" t="str">
        <f t="shared" si="3"/>
        <v>徳島県　上板町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9.08</v>
      </c>
      <c r="Q6" s="34">
        <f t="shared" si="3"/>
        <v>100</v>
      </c>
      <c r="R6" s="34">
        <f t="shared" si="3"/>
        <v>2060</v>
      </c>
      <c r="S6" s="34">
        <f t="shared" si="3"/>
        <v>11957</v>
      </c>
      <c r="T6" s="34">
        <f t="shared" si="3"/>
        <v>34.58</v>
      </c>
      <c r="U6" s="34">
        <f t="shared" si="3"/>
        <v>345.78</v>
      </c>
      <c r="V6" s="34">
        <f t="shared" si="3"/>
        <v>1079</v>
      </c>
      <c r="W6" s="34">
        <f t="shared" si="3"/>
        <v>0.59</v>
      </c>
      <c r="X6" s="34">
        <f t="shared" si="3"/>
        <v>1828.81</v>
      </c>
      <c r="Y6" s="35">
        <f>IF(Y7="",NA(),Y7)</f>
        <v>91.94</v>
      </c>
      <c r="Z6" s="35">
        <f t="shared" ref="Z6:AH6" si="4">IF(Z7="",NA(),Z7)</f>
        <v>93.65</v>
      </c>
      <c r="AA6" s="35">
        <f t="shared" si="4"/>
        <v>93.4</v>
      </c>
      <c r="AB6" s="35">
        <f t="shared" si="4"/>
        <v>88.39</v>
      </c>
      <c r="AC6" s="35">
        <f t="shared" si="4"/>
        <v>82.85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78.98</v>
      </c>
      <c r="BR6" s="35">
        <f t="shared" ref="BR6:BZ6" si="8">IF(BR7="",NA(),BR7)</f>
        <v>54.4</v>
      </c>
      <c r="BS6" s="35">
        <f t="shared" si="8"/>
        <v>53.82</v>
      </c>
      <c r="BT6" s="35">
        <f t="shared" si="8"/>
        <v>58.32</v>
      </c>
      <c r="BU6" s="35">
        <f t="shared" si="8"/>
        <v>56.54</v>
      </c>
      <c r="BV6" s="35">
        <f t="shared" si="8"/>
        <v>41.34</v>
      </c>
      <c r="BW6" s="35">
        <f t="shared" si="8"/>
        <v>55.32</v>
      </c>
      <c r="BX6" s="35">
        <f t="shared" si="8"/>
        <v>59.8</v>
      </c>
      <c r="BY6" s="35">
        <f t="shared" si="8"/>
        <v>57.77</v>
      </c>
      <c r="BZ6" s="35">
        <f t="shared" si="8"/>
        <v>57.31</v>
      </c>
      <c r="CA6" s="34" t="str">
        <f>IF(CA7="","",IF(CA7="-","【-】","【"&amp;SUBSTITUTE(TEXT(CA7,"#,##0.00"),"-","△")&amp;"】"))</f>
        <v>【59.59】</v>
      </c>
      <c r="CB6" s="35">
        <f>IF(CB7="",NA(),CB7)</f>
        <v>102.31</v>
      </c>
      <c r="CC6" s="35">
        <f t="shared" ref="CC6:CK6" si="9">IF(CC7="",NA(),CC7)</f>
        <v>150</v>
      </c>
      <c r="CD6" s="35">
        <f t="shared" si="9"/>
        <v>150</v>
      </c>
      <c r="CE6" s="35">
        <f t="shared" si="9"/>
        <v>150</v>
      </c>
      <c r="CF6" s="35">
        <f t="shared" si="9"/>
        <v>150</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56.68</v>
      </c>
      <c r="CN6" s="35">
        <f t="shared" ref="CN6:CV6" si="10">IF(CN7="",NA(),CN7)</f>
        <v>55.67</v>
      </c>
      <c r="CO6" s="35">
        <f t="shared" si="10"/>
        <v>54.86</v>
      </c>
      <c r="CP6" s="35">
        <f t="shared" si="10"/>
        <v>48.58</v>
      </c>
      <c r="CQ6" s="35">
        <f t="shared" si="10"/>
        <v>49.39</v>
      </c>
      <c r="CR6" s="35">
        <f t="shared" si="10"/>
        <v>44.69</v>
      </c>
      <c r="CS6" s="35">
        <f t="shared" si="10"/>
        <v>60.65</v>
      </c>
      <c r="CT6" s="35">
        <f t="shared" si="10"/>
        <v>51.75</v>
      </c>
      <c r="CU6" s="35">
        <f t="shared" si="10"/>
        <v>50.68</v>
      </c>
      <c r="CV6" s="35">
        <f t="shared" si="10"/>
        <v>50.14</v>
      </c>
      <c r="CW6" s="34" t="str">
        <f>IF(CW7="","",IF(CW7="-","【-】","【"&amp;SUBSTITUTE(TEXT(CW7,"#,##0.00"),"-","△")&amp;"】"))</f>
        <v>【51.30】</v>
      </c>
      <c r="CX6" s="35">
        <f>IF(CX7="",NA(),CX7)</f>
        <v>90.74</v>
      </c>
      <c r="CY6" s="35">
        <f t="shared" ref="CY6:DG6" si="11">IF(CY7="",NA(),CY7)</f>
        <v>92</v>
      </c>
      <c r="CZ6" s="35">
        <f t="shared" si="11"/>
        <v>92.51</v>
      </c>
      <c r="DA6" s="35">
        <f t="shared" si="11"/>
        <v>92.68</v>
      </c>
      <c r="DB6" s="35">
        <f t="shared" si="11"/>
        <v>92.68</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364053</v>
      </c>
      <c r="D7" s="37">
        <v>47</v>
      </c>
      <c r="E7" s="37">
        <v>17</v>
      </c>
      <c r="F7" s="37">
        <v>5</v>
      </c>
      <c r="G7" s="37">
        <v>0</v>
      </c>
      <c r="H7" s="37" t="s">
        <v>99</v>
      </c>
      <c r="I7" s="37" t="s">
        <v>100</v>
      </c>
      <c r="J7" s="37" t="s">
        <v>101</v>
      </c>
      <c r="K7" s="37" t="s">
        <v>102</v>
      </c>
      <c r="L7" s="37" t="s">
        <v>103</v>
      </c>
      <c r="M7" s="37" t="s">
        <v>104</v>
      </c>
      <c r="N7" s="38" t="s">
        <v>105</v>
      </c>
      <c r="O7" s="38" t="s">
        <v>106</v>
      </c>
      <c r="P7" s="38">
        <v>9.08</v>
      </c>
      <c r="Q7" s="38">
        <v>100</v>
      </c>
      <c r="R7" s="38">
        <v>2060</v>
      </c>
      <c r="S7" s="38">
        <v>11957</v>
      </c>
      <c r="T7" s="38">
        <v>34.58</v>
      </c>
      <c r="U7" s="38">
        <v>345.78</v>
      </c>
      <c r="V7" s="38">
        <v>1079</v>
      </c>
      <c r="W7" s="38">
        <v>0.59</v>
      </c>
      <c r="X7" s="38">
        <v>1828.81</v>
      </c>
      <c r="Y7" s="38">
        <v>91.94</v>
      </c>
      <c r="Z7" s="38">
        <v>93.65</v>
      </c>
      <c r="AA7" s="38">
        <v>93.4</v>
      </c>
      <c r="AB7" s="38">
        <v>88.39</v>
      </c>
      <c r="AC7" s="38">
        <v>82.85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974.93</v>
      </c>
      <c r="BM7" s="38">
        <v>855.8</v>
      </c>
      <c r="BN7" s="38">
        <v>789.46</v>
      </c>
      <c r="BO7" s="38">
        <v>826.83</v>
      </c>
      <c r="BP7" s="38">
        <v>765.47</v>
      </c>
      <c r="BQ7" s="38">
        <v>78.98</v>
      </c>
      <c r="BR7" s="38">
        <v>54.4</v>
      </c>
      <c r="BS7" s="38">
        <v>53.82</v>
      </c>
      <c r="BT7" s="38">
        <v>58.32</v>
      </c>
      <c r="BU7" s="38">
        <v>56.54</v>
      </c>
      <c r="BV7" s="38">
        <v>41.34</v>
      </c>
      <c r="BW7" s="38">
        <v>55.32</v>
      </c>
      <c r="BX7" s="38">
        <v>59.8</v>
      </c>
      <c r="BY7" s="38">
        <v>57.77</v>
      </c>
      <c r="BZ7" s="38">
        <v>57.31</v>
      </c>
      <c r="CA7" s="38">
        <v>59.59</v>
      </c>
      <c r="CB7" s="38">
        <v>102.31</v>
      </c>
      <c r="CC7" s="38">
        <v>150</v>
      </c>
      <c r="CD7" s="38">
        <v>150</v>
      </c>
      <c r="CE7" s="38">
        <v>150</v>
      </c>
      <c r="CF7" s="38">
        <v>150</v>
      </c>
      <c r="CG7" s="38">
        <v>357.49</v>
      </c>
      <c r="CH7" s="38">
        <v>283.17</v>
      </c>
      <c r="CI7" s="38">
        <v>263.76</v>
      </c>
      <c r="CJ7" s="38">
        <v>274.35000000000002</v>
      </c>
      <c r="CK7" s="38">
        <v>273.52</v>
      </c>
      <c r="CL7" s="38">
        <v>257.86</v>
      </c>
      <c r="CM7" s="38">
        <v>56.68</v>
      </c>
      <c r="CN7" s="38">
        <v>55.67</v>
      </c>
      <c r="CO7" s="38">
        <v>54.86</v>
      </c>
      <c r="CP7" s="38">
        <v>48.58</v>
      </c>
      <c r="CQ7" s="38">
        <v>49.39</v>
      </c>
      <c r="CR7" s="38">
        <v>44.69</v>
      </c>
      <c r="CS7" s="38">
        <v>60.65</v>
      </c>
      <c r="CT7" s="38">
        <v>51.75</v>
      </c>
      <c r="CU7" s="38">
        <v>50.68</v>
      </c>
      <c r="CV7" s="38">
        <v>50.14</v>
      </c>
      <c r="CW7" s="38">
        <v>51.3</v>
      </c>
      <c r="CX7" s="38">
        <v>90.74</v>
      </c>
      <c r="CY7" s="38">
        <v>92</v>
      </c>
      <c r="CZ7" s="38">
        <v>92.51</v>
      </c>
      <c r="DA7" s="38">
        <v>92.68</v>
      </c>
      <c r="DB7" s="38">
        <v>92.68</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cp:lastModifiedBy>
  <cp:lastPrinted>2021-01-28T02:23:02Z</cp:lastPrinted>
  <dcterms:created xsi:type="dcterms:W3CDTF">2020-12-04T03:07:45Z</dcterms:created>
  <dcterms:modified xsi:type="dcterms:W3CDTF">2021-01-28T02:23:04Z</dcterms:modified>
  <cp:category/>
</cp:coreProperties>
</file>