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TS3410D972\share\I　家長\HP更新書類\"/>
    </mc:Choice>
  </mc:AlternateContent>
  <xr:revisionPtr revIDLastSave="0" documentId="13_ncr:1_{A3C4404B-CE7B-4D5A-AE5B-B872C48B6FAF}" xr6:coauthVersionLast="47" xr6:coauthVersionMax="47" xr10:uidLastSave="{00000000-0000-0000-0000-000000000000}"/>
  <workbookProtection workbookAlgorithmName="SHA-512" workbookHashValue="DbYDDsLNgfdiLhfmJ1uTgy8rzo4vZY9WJbuLNqBqdljo4az4Lam2/68MfXM0v1aeOrbCLYkqXm2tAi6QPNZNaw==" workbookSaltValue="tDd6Tqi454aLC1Nm/4Q95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G85" i="4"/>
  <c r="BB10" i="4"/>
  <c r="AT10" i="4"/>
  <c r="AL10" i="4"/>
  <c r="P10" i="4"/>
  <c r="B10" i="4"/>
  <c r="AD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<sst xmlns="http://schemas.openxmlformats.org/spreadsheetml/2006/main" count="228" uniqueCount="112">
  <si>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</si>
  <si>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</si>
  <si>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</si>
  <si>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</si>
  <si>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</si>
  <si>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</si>
  <si>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</si>
  <si>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</si>
  <si>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</si>
  <si>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</si>
  <si>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</si>
  <si>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</si>
  <si>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</si>
  <si>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</si>
  <si>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</si>
  <si>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</si>
  <si>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</si>
  <si>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</si>
  <si>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</si>
  <si>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</si>
  <si>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</si>
  <si>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</si>
  <si>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</si>
  <si>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</si>
  <si>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</si>
  <si>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</si>
  <si>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</si>
  <si>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</si>
  <si>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</si>
  <si>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</si>
  <si>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</si>
  <si>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</si>
  <si>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</si>
  <si>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</si>
  <si>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</si>
  <si>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</si>
  <si>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</si>
  <si>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</si>
  <si>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</si>
  <si>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</si>
  <si>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</si>
  <si>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</si>
  <si>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</si>
  <si>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</si>
  <si>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</si>
  <si>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</si>
  <si>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</si>
  <si>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</si>
  <si>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</si>
  <si>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</si>
  <si>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</si>
  <si>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</si>
  <si>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</si>
  <si>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</si>
  <si>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</si>
  <si>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</si>
  <si>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</si>
  <si>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</si>
  <si>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</si>
  <si>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</si>
  <si>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</si>
  <si>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</si>
  <si>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</si>
  <si>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</si>
  <si>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</si>
  <si>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</si>
  <si>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</si>
  <si>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</si>
  <si>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</si>
  <si>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</si>
  <si>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</si>
  <si>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</si>
  <si>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</si>
  <si>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</si>
  <si>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</si>
  <si>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</si>
  <si>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</si>
  <si>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</si>
  <si>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</si>
  <si>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</si>
  <si>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</si>
  <si>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</si>
  <si>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</si>
  <si>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</si>
  <si>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</si>
  <si>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</si>
  <si>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</si>
  <si>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</si>
  <si>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</si>
  <si>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</si>
  <si>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</si>
  <si>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</si>
  <si>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</si>
  <si>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上板町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</si>
  <si>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</si>
  <si>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</si>
  <si>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</si>
  <si>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</si>
  <si>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</si>
  <si>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</si>
  <si>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</si>
  <si>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</si>
  <si>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</si>
  <si>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</si>
  <si>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</si>
  <si>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</si>
  <si>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</si>
  <si>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</si>
  <si>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</si>
  <si>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本町は、人口減少による給水収益の減少、高騰しつつある維持管理費、さらに法定耐用年数を経過している管路など老朽施設が多く存在している状況です。水道の安定供給を維持する更新事業を実施するため、令和５年４月分より料金改定しております。</t>
    <phoneticPr fontId="4"/>
  </si>
  <si>
    <t xml:space="preserve">  経常利益と経常費用のバランスにより、黒字計上となっている。しかしながら、人口減少による給水収益が年々減収傾向であるのに、施設老朽化による修繕など維持管理費用が増えており、今後の経営は困難になりつつある。</t>
    <phoneticPr fontId="4"/>
  </si>
  <si>
    <t xml:space="preserve">  経営戦略策定に伴う固定資産調査を平成29年度に行い、法定耐用年数を経過している管路が明確になりました。また頻繁に不具合が生じている制御システム（電気計装設備）が、製造から２０年経過しており廃盤で修繕部品がないため、令和６年度より３年間で更新事業を実施します。また管路の更新については、基幹管路の耐震化を推進しながら、計画的に施工します。</t>
    <rPh sb="109" eb="111">
      <t>レイワ</t>
    </rPh>
    <rPh sb="112" eb="114">
      <t>ネンド</t>
    </rPh>
    <rPh sb="117" eb="119">
      <t>ネンカン</t>
    </rPh>
    <rPh sb="125" eb="127">
      <t>ジッシ</t>
    </rPh>
    <rPh sb="136" eb="138">
      <t>コウシン</t>
    </rPh>
    <rPh sb="144" eb="146">
      <t>キカン</t>
    </rPh>
    <rPh sb="146" eb="148">
      <t>カンロ</t>
    </rPh>
    <rPh sb="149" eb="152">
      <t>タイシンカ</t>
    </rPh>
    <rPh sb="153" eb="155">
      <t>スイシン</t>
    </rPh>
    <rPh sb="160" eb="163">
      <t>ケイカクテキ</t>
    </rPh>
    <rPh sb="164" eb="166">
      <t>セコウ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</si>
</sst>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0.14000000000000001</c:v>
                </c:pt>
                <c:pt idx="1">
                  <c:v>0.06</c:v>
                </c:pt>
                <c:pt idx="2">
                  <c:v>0.21</c:v>
                </c:pt>
                <c:pt idx="3">
                  <c:v>0.24</c:v>
                </c:pt>
                <c:pt idx="4" formatCode="#,##0.00;&quot;△&quot;#,##0.00">
                  <c:v>0</c:v>
                </c:pt>
              </c:numCache>
            </c:numRef>
          </c:val>
          <c:extLst>
            <c:ext xmlns:c16="http://schemas.microsoft.com/office/drawing/2014/chart" uri="{C3380CC4-5D6E-409C-BE32-E72D297353CC}">
              <c16:uniqueId val="{00000000-3477-41F8-B438-75E8FE1763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3477-41F8-B438-75E8FE1763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108.91</c:v>
                </c:pt>
                <c:pt idx="1">
                  <c:v>108.16</c:v>
                </c:pt>
                <c:pt idx="2">
                  <c:v>112.67</c:v>
                </c:pt>
                <c:pt idx="3">
                  <c:v>108.86</c:v>
                </c:pt>
                <c:pt idx="4">
                  <c:v>135.9</c:v>
                </c:pt>
              </c:numCache>
            </c:numRef>
          </c:val>
          <c:extLst>
            <c:ext xmlns:c16="http://schemas.microsoft.com/office/drawing/2014/chart" uri="{C3380CC4-5D6E-409C-BE32-E72D297353CC}">
              <c16:uniqueId val="{00000000-57A6-4BD3-8529-39E3FDD4BE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57A6-4BD3-8529-39E3FDD4BE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50.41</c:v>
                </c:pt>
                <c:pt idx="1">
                  <c:v>52.03</c:v>
                </c:pt>
                <c:pt idx="2">
                  <c:v>53.32</c:v>
                </c:pt>
                <c:pt idx="3">
                  <c:v>54.58</c:v>
                </c:pt>
                <c:pt idx="4">
                  <c:v>55.84</c:v>
                </c:pt>
              </c:numCache>
            </c:numRef>
          </c:val>
          <c:extLst>
            <c:ext xmlns:c16="http://schemas.microsoft.com/office/drawing/2014/chart" uri="{C3380CC4-5D6E-409C-BE32-E72D297353CC}">
              <c16:uniqueId val="{00000000-A980-49D3-BAED-569EC661F68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A980-49D3-BAED-569EC661F68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49.65</c:v>
                </c:pt>
                <c:pt idx="1">
                  <c:v>50.11</c:v>
                </c:pt>
                <c:pt idx="2">
                  <c:v>50.38</c:v>
                </c:pt>
                <c:pt idx="3">
                  <c:v>51.43</c:v>
                </c:pt>
                <c:pt idx="4">
                  <c:v>51.89</c:v>
                </c:pt>
              </c:numCache>
            </c:numRef>
          </c:val>
          <c:extLst>
            <c:ext xmlns:c16="http://schemas.microsoft.com/office/drawing/2014/chart" uri="{C3380CC4-5D6E-409C-BE32-E72D297353CC}">
              <c16:uniqueId val="{00000000-42EE-4526-A51D-58B65AEFF0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42EE-4526-A51D-58B65AEFF0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EB-4F1F-BC34-59379BA0244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8CEB-4F1F-BC34-59379BA0244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503.11</c:v>
                </c:pt>
                <c:pt idx="1">
                  <c:v>509.03</c:v>
                </c:pt>
                <c:pt idx="2">
                  <c:v>614.35</c:v>
                </c:pt>
                <c:pt idx="3">
                  <c:v>698.95</c:v>
                </c:pt>
                <c:pt idx="4">
                  <c:v>509.84</c:v>
                </c:pt>
              </c:numCache>
            </c:numRef>
          </c:val>
          <c:extLst>
            <c:ext xmlns:c16="http://schemas.microsoft.com/office/drawing/2014/chart" uri="{C3380CC4-5D6E-409C-BE32-E72D297353CC}">
              <c16:uniqueId val="{00000000-8A18-45FD-AD1A-2C7E32B463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8A18-45FD-AD1A-2C7E32B463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280.62</c:v>
                </c:pt>
                <c:pt idx="1">
                  <c:v>286.19</c:v>
                </c:pt>
                <c:pt idx="2">
                  <c:v>275.06</c:v>
                </c:pt>
                <c:pt idx="3">
                  <c:v>249.84</c:v>
                </c:pt>
                <c:pt idx="4">
                  <c:v>138.71</c:v>
                </c:pt>
              </c:numCache>
            </c:numRef>
          </c:val>
          <c:extLst>
            <c:ext xmlns:c16="http://schemas.microsoft.com/office/drawing/2014/chart" uri="{C3380CC4-5D6E-409C-BE32-E72D297353CC}">
              <c16:uniqueId val="{00000000-DB99-492D-8A35-0570AD90E0F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DB99-492D-8A35-0570AD90E0F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109.45</c:v>
                </c:pt>
                <c:pt idx="1">
                  <c:v>94.45</c:v>
                </c:pt>
                <c:pt idx="2">
                  <c:v>94.57</c:v>
                </c:pt>
                <c:pt idx="3">
                  <c:v>90.76</c:v>
                </c:pt>
                <c:pt idx="4">
                  <c:v>136.01</c:v>
                </c:pt>
              </c:numCache>
            </c:numRef>
          </c:val>
          <c:extLst>
            <c:ext xmlns:c16="http://schemas.microsoft.com/office/drawing/2014/chart" uri="{C3380CC4-5D6E-409C-BE32-E72D297353CC}">
              <c16:uniqueId val="{00000000-AD12-4604-83DE-84B67FA71C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AD12-4604-83DE-84B67FA71C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119.45</c:v>
                </c:pt>
                <c:pt idx="1">
                  <c:v>121.08</c:v>
                </c:pt>
                <c:pt idx="2">
                  <c:v>117.12</c:v>
                </c:pt>
                <c:pt idx="3">
                  <c:v>121.59</c:v>
                </c:pt>
                <c:pt idx="4">
                  <c:v>132.38</c:v>
                </c:pt>
              </c:numCache>
            </c:numRef>
          </c:val>
          <c:extLst>
            <c:ext xmlns:c16="http://schemas.microsoft.com/office/drawing/2014/chart" uri="{C3380CC4-5D6E-409C-BE32-E72D297353CC}">
              <c16:uniqueId val="{00000000-69B8-4D9A-9E67-B6447FC1F5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69B8-4D9A-9E67-B6447FC1F5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70.400000000000006</c:v>
                </c:pt>
                <c:pt idx="1">
                  <c:v>75.02</c:v>
                </c:pt>
                <c:pt idx="2">
                  <c:v>74.22</c:v>
                </c:pt>
                <c:pt idx="3">
                  <c:v>73.12</c:v>
                </c:pt>
                <c:pt idx="4">
                  <c:v>74.25</c:v>
                </c:pt>
              </c:numCache>
            </c:numRef>
          </c:val>
          <c:extLst>
            <c:ext xmlns:c16="http://schemas.microsoft.com/office/drawing/2014/chart" uri="{C3380CC4-5D6E-409C-BE32-E72D297353CC}">
              <c16:uniqueId val="{00000000-F6F1-4428-8C62-5666CB4FDC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F6F1-4428-8C62-5666CB4FDC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69.41</c:v>
                </c:pt>
                <c:pt idx="1">
                  <c:v>66.89</c:v>
                </c:pt>
                <c:pt idx="2">
                  <c:v>65.819999999999993</c:v>
                </c:pt>
                <c:pt idx="3">
                  <c:v>65.989999999999995</c:v>
                </c:pt>
                <c:pt idx="4">
                  <c:v>63.54</c:v>
                </c:pt>
              </c:numCache>
            </c:numRef>
          </c:val>
          <c:extLst>
            <c:ext xmlns:c16="http://schemas.microsoft.com/office/drawing/2014/chart" uri="{C3380CC4-5D6E-409C-BE32-E72D297353CC}">
              <c16:uniqueId val="{00000000-C93F-4086-AB80-F17F644406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C93F-4086-AB80-F17F644406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徳島県　上板町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11302</v>
      </c>
      <c r="AM8" s="44"/>
      <c r="AN8" s="44"/>
      <c r="AO8" s="44"/>
      <c r="AP8" s="44"/>
      <c r="AQ8" s="44"/>
      <c r="AR8" s="44"/>
      <c r="AS8" s="44"/>
      <c r="AT8" s="45">
        <f>データ!$S$6</f>
        <v>122.48</v>
      </c>
      <c r="AU8" s="46"/>
      <c r="AV8" s="46"/>
      <c r="AW8" s="46"/>
      <c r="AX8" s="46"/>
      <c r="AY8" s="46"/>
      <c r="AZ8" s="46"/>
      <c r="BA8" s="46"/>
      <c r="BB8" s="47">
        <f>データ!$T$6</f>
        <v>92.28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79.16</v>
      </c>
      <c r="J10" s="46"/>
      <c r="K10" s="46"/>
      <c r="L10" s="46"/>
      <c r="M10" s="46"/>
      <c r="N10" s="46"/>
      <c r="O10" s="77"/>
      <c r="P10" s="47">
        <f>データ!$P$6</f>
        <v>95.2</v>
      </c>
      <c r="Q10" s="47"/>
      <c r="R10" s="47"/>
      <c r="S10" s="47"/>
      <c r="T10" s="47"/>
      <c r="U10" s="47"/>
      <c r="V10" s="47"/>
      <c r="W10" s="44">
        <f>データ!$Q$6</f>
        <v>3680</v>
      </c>
      <c r="X10" s="44"/>
      <c r="Y10" s="44"/>
      <c r="Z10" s="44"/>
      <c r="AA10" s="44"/>
      <c r="AB10" s="44"/>
      <c r="AC10" s="44"/>
      <c r="AD10" s="2"/>
      <c r="AE10" s="2"/>
      <c r="AF10" s="2"/>
      <c r="AG10" s="2"/>
      <c r="AH10" s="2"/>
      <c r="AI10" s="2"/>
      <c r="AJ10" s="2"/>
      <c r="AK10" s="2"/>
      <c r="AL10" s="44">
        <f>データ!$U$6</f>
        <v>10667</v>
      </c>
      <c r="AM10" s="44"/>
      <c r="AN10" s="44"/>
      <c r="AO10" s="44"/>
      <c r="AP10" s="44"/>
      <c r="AQ10" s="44"/>
      <c r="AR10" s="44"/>
      <c r="AS10" s="44"/>
      <c r="AT10" s="45">
        <f>データ!$V$6</f>
        <v>23</v>
      </c>
      <c r="AU10" s="46"/>
      <c r="AV10" s="46"/>
      <c r="AW10" s="46"/>
      <c r="AX10" s="46"/>
      <c r="AY10" s="46"/>
      <c r="AZ10" s="46"/>
      <c r="BA10" s="46"/>
      <c r="BB10" s="47">
        <f>データ!$W$6</f>
        <v>463.78</v>
      </c>
      <c r="BC10" s="47"/>
      <c r="BD10" s="47"/>
      <c r="BE10" s="47"/>
      <c r="BF10" s="47"/>
      <c r="BG10" s="47"/>
      <c r="BH10" s="47"/>
      <c r="BI10" s="47"/>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25</v>
      </c>
      <c r="BM14" s="72"/>
      <c r="BN14" s="72"/>
      <c r="BO14" s="72"/>
      <c r="BP14" s="72"/>
      <c r="BQ14" s="72"/>
      <c r="BR14" s="72"/>
      <c r="BS14" s="72"/>
      <c r="BT14" s="72"/>
      <c r="BU14" s="72"/>
      <c r="BV14" s="72"/>
      <c r="BW14" s="72"/>
      <c r="BX14" s="72"/>
      <c r="BY14" s="72"/>
      <c r="BZ14" s="73"/>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86"/>
      <c r="BN16" s="86"/>
      <c r="BO16" s="86"/>
      <c r="BP16" s="86"/>
      <c r="BQ16" s="86"/>
      <c r="BR16" s="86"/>
      <c r="BS16" s="86"/>
      <c r="BT16" s="86"/>
      <c r="BU16" s="86"/>
      <c r="BV16" s="86"/>
      <c r="BW16" s="86"/>
      <c r="BX16" s="86"/>
      <c r="BY16" s="86"/>
      <c r="BZ16" s="8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86"/>
      <c r="BN17" s="86"/>
      <c r="BO17" s="86"/>
      <c r="BP17" s="86"/>
      <c r="BQ17" s="86"/>
      <c r="BR17" s="86"/>
      <c r="BS17" s="86"/>
      <c r="BT17" s="86"/>
      <c r="BU17" s="86"/>
      <c r="BV17" s="86"/>
      <c r="BW17" s="86"/>
      <c r="BX17" s="86"/>
      <c r="BY17" s="86"/>
      <c r="BZ17" s="8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86"/>
      <c r="BN18" s="86"/>
      <c r="BO18" s="86"/>
      <c r="BP18" s="86"/>
      <c r="BQ18" s="86"/>
      <c r="BR18" s="86"/>
      <c r="BS18" s="86"/>
      <c r="BT18" s="86"/>
      <c r="BU18" s="86"/>
      <c r="BV18" s="86"/>
      <c r="BW18" s="86"/>
      <c r="BX18" s="86"/>
      <c r="BY18" s="86"/>
      <c r="BZ18" s="8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86"/>
      <c r="BN19" s="86"/>
      <c r="BO19" s="86"/>
      <c r="BP19" s="86"/>
      <c r="BQ19" s="86"/>
      <c r="BR19" s="86"/>
      <c r="BS19" s="86"/>
      <c r="BT19" s="86"/>
      <c r="BU19" s="86"/>
      <c r="BV19" s="86"/>
      <c r="BW19" s="86"/>
      <c r="BX19" s="86"/>
      <c r="BY19" s="86"/>
      <c r="BZ19" s="8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86"/>
      <c r="BN20" s="86"/>
      <c r="BO20" s="86"/>
      <c r="BP20" s="86"/>
      <c r="BQ20" s="86"/>
      <c r="BR20" s="86"/>
      <c r="BS20" s="86"/>
      <c r="BT20" s="86"/>
      <c r="BU20" s="86"/>
      <c r="BV20" s="86"/>
      <c r="BW20" s="86"/>
      <c r="BX20" s="86"/>
      <c r="BY20" s="86"/>
      <c r="BZ20" s="8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86"/>
      <c r="BN21" s="86"/>
      <c r="BO21" s="86"/>
      <c r="BP21" s="86"/>
      <c r="BQ21" s="86"/>
      <c r="BR21" s="86"/>
      <c r="BS21" s="86"/>
      <c r="BT21" s="86"/>
      <c r="BU21" s="86"/>
      <c r="BV21" s="86"/>
      <c r="BW21" s="86"/>
      <c r="BX21" s="86"/>
      <c r="BY21" s="86"/>
      <c r="BZ21" s="8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86"/>
      <c r="BN22" s="86"/>
      <c r="BO22" s="86"/>
      <c r="BP22" s="86"/>
      <c r="BQ22" s="86"/>
      <c r="BR22" s="86"/>
      <c r="BS22" s="86"/>
      <c r="BT22" s="86"/>
      <c r="BU22" s="86"/>
      <c r="BV22" s="86"/>
      <c r="BW22" s="86"/>
      <c r="BX22" s="86"/>
      <c r="BY22" s="86"/>
      <c r="BZ22" s="8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86"/>
      <c r="BN23" s="86"/>
      <c r="BO23" s="86"/>
      <c r="BP23" s="86"/>
      <c r="BQ23" s="86"/>
      <c r="BR23" s="86"/>
      <c r="BS23" s="86"/>
      <c r="BT23" s="86"/>
      <c r="BU23" s="86"/>
      <c r="BV23" s="86"/>
      <c r="BW23" s="86"/>
      <c r="BX23" s="86"/>
      <c r="BY23" s="86"/>
      <c r="BZ23" s="8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86"/>
      <c r="BN24" s="86"/>
      <c r="BO24" s="86"/>
      <c r="BP24" s="86"/>
      <c r="BQ24" s="86"/>
      <c r="BR24" s="86"/>
      <c r="BS24" s="86"/>
      <c r="BT24" s="86"/>
      <c r="BU24" s="86"/>
      <c r="BV24" s="86"/>
      <c r="BW24" s="86"/>
      <c r="BX24" s="86"/>
      <c r="BY24" s="86"/>
      <c r="BZ24" s="8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86"/>
      <c r="BN25" s="86"/>
      <c r="BO25" s="86"/>
      <c r="BP25" s="86"/>
      <c r="BQ25" s="86"/>
      <c r="BR25" s="86"/>
      <c r="BS25" s="86"/>
      <c r="BT25" s="86"/>
      <c r="BU25" s="86"/>
      <c r="BV25" s="86"/>
      <c r="BW25" s="86"/>
      <c r="BX25" s="86"/>
      <c r="BY25" s="86"/>
      <c r="BZ25" s="8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86"/>
      <c r="BN26" s="86"/>
      <c r="BO26" s="86"/>
      <c r="BP26" s="86"/>
      <c r="BQ26" s="86"/>
      <c r="BR26" s="86"/>
      <c r="BS26" s="86"/>
      <c r="BT26" s="86"/>
      <c r="BU26" s="86"/>
      <c r="BV26" s="86"/>
      <c r="BW26" s="86"/>
      <c r="BX26" s="86"/>
      <c r="BY26" s="86"/>
      <c r="BZ26" s="8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86"/>
      <c r="BN27" s="86"/>
      <c r="BO27" s="86"/>
      <c r="BP27" s="86"/>
      <c r="BQ27" s="86"/>
      <c r="BR27" s="86"/>
      <c r="BS27" s="86"/>
      <c r="BT27" s="86"/>
      <c r="BU27" s="86"/>
      <c r="BV27" s="86"/>
      <c r="BW27" s="86"/>
      <c r="BX27" s="86"/>
      <c r="BY27" s="86"/>
      <c r="BZ27" s="8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86"/>
      <c r="BN28" s="86"/>
      <c r="BO28" s="86"/>
      <c r="BP28" s="86"/>
      <c r="BQ28" s="86"/>
      <c r="BR28" s="86"/>
      <c r="BS28" s="86"/>
      <c r="BT28" s="86"/>
      <c r="BU28" s="86"/>
      <c r="BV28" s="86"/>
      <c r="BW28" s="86"/>
      <c r="BX28" s="86"/>
      <c r="BY28" s="86"/>
      <c r="BZ28" s="8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86"/>
      <c r="BN29" s="86"/>
      <c r="BO29" s="86"/>
      <c r="BP29" s="86"/>
      <c r="BQ29" s="86"/>
      <c r="BR29" s="86"/>
      <c r="BS29" s="86"/>
      <c r="BT29" s="86"/>
      <c r="BU29" s="86"/>
      <c r="BV29" s="86"/>
      <c r="BW29" s="86"/>
      <c r="BX29" s="86"/>
      <c r="BY29" s="86"/>
      <c r="BZ29" s="8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86"/>
      <c r="BN30" s="86"/>
      <c r="BO30" s="86"/>
      <c r="BP30" s="86"/>
      <c r="BQ30" s="86"/>
      <c r="BR30" s="86"/>
      <c r="BS30" s="86"/>
      <c r="BT30" s="86"/>
      <c r="BU30" s="86"/>
      <c r="BV30" s="86"/>
      <c r="BW30" s="86"/>
      <c r="BX30" s="86"/>
      <c r="BY30" s="86"/>
      <c r="BZ30" s="8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86"/>
      <c r="BN31" s="86"/>
      <c r="BO31" s="86"/>
      <c r="BP31" s="86"/>
      <c r="BQ31" s="86"/>
      <c r="BR31" s="86"/>
      <c r="BS31" s="86"/>
      <c r="BT31" s="86"/>
      <c r="BU31" s="86"/>
      <c r="BV31" s="86"/>
      <c r="BW31" s="86"/>
      <c r="BX31" s="86"/>
      <c r="BY31" s="86"/>
      <c r="BZ31" s="8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86"/>
      <c r="BN32" s="86"/>
      <c r="BO32" s="86"/>
      <c r="BP32" s="86"/>
      <c r="BQ32" s="86"/>
      <c r="BR32" s="86"/>
      <c r="BS32" s="86"/>
      <c r="BT32" s="86"/>
      <c r="BU32" s="86"/>
      <c r="BV32" s="86"/>
      <c r="BW32" s="86"/>
      <c r="BX32" s="86"/>
      <c r="BY32" s="86"/>
      <c r="BZ32" s="8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86"/>
      <c r="BN33" s="86"/>
      <c r="BO33" s="86"/>
      <c r="BP33" s="86"/>
      <c r="BQ33" s="86"/>
      <c r="BR33" s="86"/>
      <c r="BS33" s="86"/>
      <c r="BT33" s="86"/>
      <c r="BU33" s="86"/>
      <c r="BV33" s="86"/>
      <c r="BW33" s="86"/>
      <c r="BX33" s="86"/>
      <c r="BY33" s="86"/>
      <c r="BZ33" s="8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86"/>
      <c r="BN34" s="86"/>
      <c r="BO34" s="86"/>
      <c r="BP34" s="86"/>
      <c r="BQ34" s="86"/>
      <c r="BR34" s="86"/>
      <c r="BS34" s="86"/>
      <c r="BT34" s="86"/>
      <c r="BU34" s="86"/>
      <c r="BV34" s="86"/>
      <c r="BW34" s="86"/>
      <c r="BX34" s="86"/>
      <c r="BY34" s="86"/>
      <c r="BZ34" s="8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86"/>
      <c r="BN35" s="86"/>
      <c r="BO35" s="86"/>
      <c r="BP35" s="86"/>
      <c r="BQ35" s="86"/>
      <c r="BR35" s="86"/>
      <c r="BS35" s="86"/>
      <c r="BT35" s="86"/>
      <c r="BU35" s="86"/>
      <c r="BV35" s="86"/>
      <c r="BW35" s="86"/>
      <c r="BX35" s="86"/>
      <c r="BY35" s="86"/>
      <c r="BZ35" s="8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86"/>
      <c r="BN36" s="86"/>
      <c r="BO36" s="86"/>
      <c r="BP36" s="86"/>
      <c r="BQ36" s="86"/>
      <c r="BR36" s="86"/>
      <c r="BS36" s="86"/>
      <c r="BT36" s="86"/>
      <c r="BU36" s="86"/>
      <c r="BV36" s="86"/>
      <c r="BW36" s="86"/>
      <c r="BX36" s="86"/>
      <c r="BY36" s="86"/>
      <c r="BZ36" s="8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86"/>
      <c r="BN37" s="86"/>
      <c r="BO37" s="86"/>
      <c r="BP37" s="86"/>
      <c r="BQ37" s="86"/>
      <c r="BR37" s="86"/>
      <c r="BS37" s="86"/>
      <c r="BT37" s="86"/>
      <c r="BU37" s="86"/>
      <c r="BV37" s="86"/>
      <c r="BW37" s="86"/>
      <c r="BX37" s="86"/>
      <c r="BY37" s="86"/>
      <c r="BZ37" s="8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86"/>
      <c r="BN38" s="86"/>
      <c r="BO38" s="86"/>
      <c r="BP38" s="86"/>
      <c r="BQ38" s="86"/>
      <c r="BR38" s="86"/>
      <c r="BS38" s="86"/>
      <c r="BT38" s="86"/>
      <c r="BU38" s="86"/>
      <c r="BV38" s="86"/>
      <c r="BW38" s="86"/>
      <c r="BX38" s="86"/>
      <c r="BY38" s="86"/>
      <c r="BZ38" s="8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86"/>
      <c r="BN39" s="86"/>
      <c r="BO39" s="86"/>
      <c r="BP39" s="86"/>
      <c r="BQ39" s="86"/>
      <c r="BR39" s="86"/>
      <c r="BS39" s="86"/>
      <c r="BT39" s="86"/>
      <c r="BU39" s="86"/>
      <c r="BV39" s="86"/>
      <c r="BW39" s="86"/>
      <c r="BX39" s="86"/>
      <c r="BY39" s="86"/>
      <c r="BZ39" s="8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86"/>
      <c r="BN40" s="86"/>
      <c r="BO40" s="86"/>
      <c r="BP40" s="86"/>
      <c r="BQ40" s="86"/>
      <c r="BR40" s="86"/>
      <c r="BS40" s="86"/>
      <c r="BT40" s="86"/>
      <c r="BU40" s="86"/>
      <c r="BV40" s="86"/>
      <c r="BW40" s="86"/>
      <c r="BX40" s="86"/>
      <c r="BY40" s="86"/>
      <c r="BZ40" s="8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86"/>
      <c r="BN41" s="86"/>
      <c r="BO41" s="86"/>
      <c r="BP41" s="86"/>
      <c r="BQ41" s="86"/>
      <c r="BR41" s="86"/>
      <c r="BS41" s="86"/>
      <c r="BT41" s="86"/>
      <c r="BU41" s="86"/>
      <c r="BV41" s="86"/>
      <c r="BW41" s="86"/>
      <c r="BX41" s="86"/>
      <c r="BY41" s="86"/>
      <c r="BZ41" s="8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86"/>
      <c r="BN42" s="86"/>
      <c r="BO42" s="86"/>
      <c r="BP42" s="86"/>
      <c r="BQ42" s="86"/>
      <c r="BR42" s="86"/>
      <c r="BS42" s="86"/>
      <c r="BT42" s="86"/>
      <c r="BU42" s="86"/>
      <c r="BV42" s="86"/>
      <c r="BW42" s="86"/>
      <c r="BX42" s="86"/>
      <c r="BY42" s="86"/>
      <c r="BZ42" s="8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86"/>
      <c r="BN43" s="86"/>
      <c r="BO43" s="86"/>
      <c r="BP43" s="86"/>
      <c r="BQ43" s="86"/>
      <c r="BR43" s="86"/>
      <c r="BS43" s="86"/>
      <c r="BT43" s="86"/>
      <c r="BU43" s="86"/>
      <c r="BV43" s="86"/>
      <c r="BW43" s="86"/>
      <c r="BX43" s="86"/>
      <c r="BY43" s="86"/>
      <c r="BZ43" s="8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8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1" t="s">
        <v>26</v>
      </c>
      <c r="BM45" s="72"/>
      <c r="BN45" s="72"/>
      <c r="BO45" s="72"/>
      <c r="BP45" s="72"/>
      <c r="BQ45" s="72"/>
      <c r="BR45" s="72"/>
      <c r="BS45" s="72"/>
      <c r="BT45" s="72"/>
      <c r="BU45" s="72"/>
      <c r="BV45" s="72"/>
      <c r="BW45" s="72"/>
      <c r="BX45" s="72"/>
      <c r="BY45" s="72"/>
      <c r="BZ45" s="7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4"/>
      <c r="BM46" s="75"/>
      <c r="BN46" s="75"/>
      <c r="BO46" s="75"/>
      <c r="BP46" s="75"/>
      <c r="BQ46" s="75"/>
      <c r="BR46" s="75"/>
      <c r="BS46" s="75"/>
      <c r="BT46" s="75"/>
      <c r="BU46" s="75"/>
      <c r="BV46" s="75"/>
      <c r="BW46" s="75"/>
      <c r="BX46" s="75"/>
      <c r="BY46" s="75"/>
      <c r="BZ46" s="7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86"/>
      <c r="BN59" s="86"/>
      <c r="BO59" s="86"/>
      <c r="BP59" s="86"/>
      <c r="BQ59" s="86"/>
      <c r="BR59" s="86"/>
      <c r="BS59" s="86"/>
      <c r="BT59" s="86"/>
      <c r="BU59" s="86"/>
      <c r="BV59" s="86"/>
      <c r="BW59" s="86"/>
      <c r="BX59" s="86"/>
      <c r="BY59" s="86"/>
      <c r="BZ59" s="87"/>
    </row>
    <row r="60" spans="1:78" ht="13.5" customHeight="1" x14ac:dyDescent="0.15">
      <c r="A60" s="2"/>
      <c r="B60" s="68" t="s">
        <v>27</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6"/>
      <c r="BM60" s="86"/>
      <c r="BN60" s="86"/>
      <c r="BO60" s="86"/>
      <c r="BP60" s="86"/>
      <c r="BQ60" s="86"/>
      <c r="BR60" s="86"/>
      <c r="BS60" s="86"/>
      <c r="BT60" s="86"/>
      <c r="BU60" s="86"/>
      <c r="BV60" s="86"/>
      <c r="BW60" s="86"/>
      <c r="BX60" s="86"/>
      <c r="BY60" s="86"/>
      <c r="BZ60" s="8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6"/>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8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1" t="s">
        <v>28</v>
      </c>
      <c r="BM64" s="72"/>
      <c r="BN64" s="72"/>
      <c r="BO64" s="72"/>
      <c r="BP64" s="72"/>
      <c r="BQ64" s="72"/>
      <c r="BR64" s="72"/>
      <c r="BS64" s="72"/>
      <c r="BT64" s="72"/>
      <c r="BU64" s="72"/>
      <c r="BV64" s="72"/>
      <c r="BW64" s="72"/>
      <c r="BX64" s="72"/>
      <c r="BY64" s="72"/>
      <c r="BZ64" s="7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4"/>
      <c r="BM65" s="75"/>
      <c r="BN65" s="75"/>
      <c r="BO65" s="75"/>
      <c r="BP65" s="75"/>
      <c r="BQ65" s="75"/>
      <c r="BR65" s="75"/>
      <c r="BS65" s="75"/>
      <c r="BT65" s="75"/>
      <c r="BU65" s="75"/>
      <c r="BV65" s="75"/>
      <c r="BW65" s="75"/>
      <c r="BX65" s="75"/>
      <c r="BY65" s="75"/>
      <c r="BZ65" s="7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86"/>
      <c r="BN66" s="86"/>
      <c r="BO66" s="86"/>
      <c r="BP66" s="86"/>
      <c r="BQ66" s="86"/>
      <c r="BR66" s="86"/>
      <c r="BS66" s="86"/>
      <c r="BT66" s="86"/>
      <c r="BU66" s="86"/>
      <c r="BV66" s="86"/>
      <c r="BW66" s="86"/>
      <c r="BX66" s="86"/>
      <c r="BY66" s="86"/>
      <c r="BZ66" s="8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86"/>
      <c r="BN67" s="86"/>
      <c r="BO67" s="86"/>
      <c r="BP67" s="86"/>
      <c r="BQ67" s="86"/>
      <c r="BR67" s="86"/>
      <c r="BS67" s="86"/>
      <c r="BT67" s="86"/>
      <c r="BU67" s="86"/>
      <c r="BV67" s="86"/>
      <c r="BW67" s="86"/>
      <c r="BX67" s="86"/>
      <c r="BY67" s="86"/>
      <c r="BZ67" s="8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86"/>
      <c r="BN68" s="86"/>
      <c r="BO68" s="86"/>
      <c r="BP68" s="86"/>
      <c r="BQ68" s="86"/>
      <c r="BR68" s="86"/>
      <c r="BS68" s="86"/>
      <c r="BT68" s="86"/>
      <c r="BU68" s="86"/>
      <c r="BV68" s="86"/>
      <c r="BW68" s="86"/>
      <c r="BX68" s="86"/>
      <c r="BY68" s="86"/>
      <c r="BZ68" s="8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86"/>
      <c r="BN69" s="86"/>
      <c r="BO69" s="86"/>
      <c r="BP69" s="86"/>
      <c r="BQ69" s="86"/>
      <c r="BR69" s="86"/>
      <c r="BS69" s="86"/>
      <c r="BT69" s="86"/>
      <c r="BU69" s="86"/>
      <c r="BV69" s="86"/>
      <c r="BW69" s="86"/>
      <c r="BX69" s="86"/>
      <c r="BY69" s="86"/>
      <c r="BZ69" s="8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86"/>
      <c r="BN70" s="86"/>
      <c r="BO70" s="86"/>
      <c r="BP70" s="86"/>
      <c r="BQ70" s="86"/>
      <c r="BR70" s="86"/>
      <c r="BS70" s="86"/>
      <c r="BT70" s="86"/>
      <c r="BU70" s="86"/>
      <c r="BV70" s="86"/>
      <c r="BW70" s="86"/>
      <c r="BX70" s="86"/>
      <c r="BY70" s="86"/>
      <c r="BZ70" s="8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86"/>
      <c r="BN71" s="86"/>
      <c r="BO71" s="86"/>
      <c r="BP71" s="86"/>
      <c r="BQ71" s="86"/>
      <c r="BR71" s="86"/>
      <c r="BS71" s="86"/>
      <c r="BT71" s="86"/>
      <c r="BU71" s="86"/>
      <c r="BV71" s="86"/>
      <c r="BW71" s="86"/>
      <c r="BX71" s="86"/>
      <c r="BY71" s="86"/>
      <c r="BZ71" s="8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86"/>
      <c r="BN72" s="86"/>
      <c r="BO72" s="86"/>
      <c r="BP72" s="86"/>
      <c r="BQ72" s="86"/>
      <c r="BR72" s="86"/>
      <c r="BS72" s="86"/>
      <c r="BT72" s="86"/>
      <c r="BU72" s="86"/>
      <c r="BV72" s="86"/>
      <c r="BW72" s="86"/>
      <c r="BX72" s="86"/>
      <c r="BY72" s="86"/>
      <c r="BZ72" s="8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86"/>
      <c r="BN73" s="86"/>
      <c r="BO73" s="86"/>
      <c r="BP73" s="86"/>
      <c r="BQ73" s="86"/>
      <c r="BR73" s="86"/>
      <c r="BS73" s="86"/>
      <c r="BT73" s="86"/>
      <c r="BU73" s="86"/>
      <c r="BV73" s="86"/>
      <c r="BW73" s="86"/>
      <c r="BX73" s="86"/>
      <c r="BY73" s="86"/>
      <c r="BZ73" s="8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86"/>
      <c r="BN74" s="86"/>
      <c r="BO74" s="86"/>
      <c r="BP74" s="86"/>
      <c r="BQ74" s="86"/>
      <c r="BR74" s="86"/>
      <c r="BS74" s="86"/>
      <c r="BT74" s="86"/>
      <c r="BU74" s="86"/>
      <c r="BV74" s="86"/>
      <c r="BW74" s="86"/>
      <c r="BX74" s="86"/>
      <c r="BY74" s="86"/>
      <c r="BZ74" s="8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86"/>
      <c r="BN75" s="86"/>
      <c r="BO75" s="86"/>
      <c r="BP75" s="86"/>
      <c r="BQ75" s="86"/>
      <c r="BR75" s="86"/>
      <c r="BS75" s="86"/>
      <c r="BT75" s="86"/>
      <c r="BU75" s="86"/>
      <c r="BV75" s="86"/>
      <c r="BW75" s="86"/>
      <c r="BX75" s="86"/>
      <c r="BY75" s="86"/>
      <c r="BZ75" s="8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86"/>
      <c r="BN76" s="86"/>
      <c r="BO76" s="86"/>
      <c r="BP76" s="86"/>
      <c r="BQ76" s="86"/>
      <c r="BR76" s="86"/>
      <c r="BS76" s="86"/>
      <c r="BT76" s="86"/>
      <c r="BU76" s="86"/>
      <c r="BV76" s="86"/>
      <c r="BW76" s="86"/>
      <c r="BX76" s="86"/>
      <c r="BY76" s="86"/>
      <c r="BZ76" s="8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86"/>
      <c r="BN77" s="86"/>
      <c r="BO77" s="86"/>
      <c r="BP77" s="86"/>
      <c r="BQ77" s="86"/>
      <c r="BR77" s="86"/>
      <c r="BS77" s="86"/>
      <c r="BT77" s="86"/>
      <c r="BU77" s="86"/>
      <c r="BV77" s="86"/>
      <c r="BW77" s="86"/>
      <c r="BX77" s="86"/>
      <c r="BY77" s="86"/>
      <c r="BZ77" s="8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86"/>
      <c r="BN78" s="86"/>
      <c r="BO78" s="86"/>
      <c r="BP78" s="86"/>
      <c r="BQ78" s="86"/>
      <c r="BR78" s="86"/>
      <c r="BS78" s="86"/>
      <c r="BT78" s="86"/>
      <c r="BU78" s="86"/>
      <c r="BV78" s="86"/>
      <c r="BW78" s="86"/>
      <c r="BX78" s="86"/>
      <c r="BY78" s="86"/>
      <c r="BZ78" s="8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86"/>
      <c r="BN79" s="86"/>
      <c r="BO79" s="86"/>
      <c r="BP79" s="86"/>
      <c r="BQ79" s="86"/>
      <c r="BR79" s="86"/>
      <c r="BS79" s="86"/>
      <c r="BT79" s="86"/>
      <c r="BU79" s="86"/>
      <c r="BV79" s="86"/>
      <c r="BW79" s="86"/>
      <c r="BX79" s="86"/>
      <c r="BY79" s="86"/>
      <c r="BZ79" s="8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86"/>
      <c r="BN80" s="86"/>
      <c r="BO80" s="86"/>
      <c r="BP80" s="86"/>
      <c r="BQ80" s="86"/>
      <c r="BR80" s="86"/>
      <c r="BS80" s="86"/>
      <c r="BT80" s="86"/>
      <c r="BU80" s="86"/>
      <c r="BV80" s="86"/>
      <c r="BW80" s="86"/>
      <c r="BX80" s="86"/>
      <c r="BY80" s="86"/>
      <c r="BZ80" s="8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86"/>
      <c r="BN81" s="86"/>
      <c r="BO81" s="86"/>
      <c r="BP81" s="86"/>
      <c r="BQ81" s="86"/>
      <c r="BR81" s="86"/>
      <c r="BS81" s="86"/>
      <c r="BT81" s="86"/>
      <c r="BU81" s="86"/>
      <c r="BV81" s="86"/>
      <c r="BW81" s="86"/>
      <c r="BX81" s="86"/>
      <c r="BY81" s="86"/>
      <c r="BZ81" s="8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WUnyM1SXBGPvh+MVbZGvBd32W68uT3tgMY4v+idL+J94Jm8cO2WXFaQUnCD/X51muIzUp+38ZTFPHVIzinSOQ==" saltValue="PSX7aoph/G2KTdoKTuVN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364053</v>
      </c>
      <c r="D6" s="20">
        <f t="shared" si="3"/>
        <v>46</v>
      </c>
      <c r="E6" s="20">
        <f t="shared" si="3"/>
        <v>1</v>
      </c>
      <c r="F6" s="20">
        <f t="shared" si="3"/>
        <v>0</v>
      </c>
      <c r="G6" s="20">
        <f t="shared" si="3"/>
        <v>1</v>
      </c>
      <c r="H6" s="20" t="str">
        <f t="shared" si="3"/>
        <v>徳島県　上板町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79.16</v>
      </c>
      <c r="P6" s="21">
        <f t="shared" si="3"/>
        <v>95.2</v>
      </c>
      <c r="Q6" s="21">
        <f t="shared" si="3"/>
        <v>3680</v>
      </c>
      <c r="R6" s="21">
        <f t="shared" si="3"/>
        <v>11302</v>
      </c>
      <c r="S6" s="21">
        <f t="shared" si="3"/>
        <v>122.48</v>
      </c>
      <c r="T6" s="21">
        <f t="shared" si="3"/>
        <v>92.28</v>
      </c>
      <c r="U6" s="21">
        <f t="shared" si="3"/>
        <v>10667</v>
      </c>
      <c r="V6" s="21">
        <f t="shared" si="3"/>
        <v>23</v>
      </c>
      <c r="W6" s="21">
        <f t="shared" si="3"/>
        <v>463.78</v>
      </c>
      <c r="X6" s="22">
        <f>IF(X7="",NA(),X7)</f>
        <v>108.91</v>
      </c>
      <c r="Y6" s="22">
        <f t="shared" ref="Y6:AG6" si="4">IF(Y7="",NA(),Y7)</f>
        <v>108.16</v>
      </c>
      <c r="Z6" s="22">
        <f t="shared" si="4"/>
        <v>112.67</v>
      </c>
      <c r="AA6" s="22">
        <f t="shared" si="4"/>
        <v>108.86</v>
      </c>
      <c r="AB6" s="22">
        <f t="shared" si="4"/>
        <v>135.9</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503.11</v>
      </c>
      <c r="AU6" s="22">
        <f t="shared" ref="AU6:BC6" si="6">IF(AU7="",NA(),AU7)</f>
        <v>509.03</v>
      </c>
      <c r="AV6" s="22">
        <f t="shared" si="6"/>
        <v>614.35</v>
      </c>
      <c r="AW6" s="22">
        <f t="shared" si="6"/>
        <v>698.95</v>
      </c>
      <c r="AX6" s="22">
        <f t="shared" si="6"/>
        <v>509.84</v>
      </c>
      <c r="AY6" s="22">
        <f t="shared" si="6"/>
        <v>362.93</v>
      </c>
      <c r="AZ6" s="22">
        <f t="shared" si="6"/>
        <v>371.81</v>
      </c>
      <c r="BA6" s="22">
        <f t="shared" si="6"/>
        <v>384.23</v>
      </c>
      <c r="BB6" s="22">
        <f t="shared" si="6"/>
        <v>364.3</v>
      </c>
      <c r="BC6" s="22">
        <f t="shared" si="6"/>
        <v>378.87</v>
      </c>
      <c r="BD6" s="21" t="str">
        <f>IF(BD7="","",IF(BD7="-","【-】","【"&amp;SUBSTITUTE(TEXT(BD7,"#,##0.00"),"-","△")&amp;"】"))</f>
        <v>【243.36】</v>
      </c>
      <c r="BE6" s="22">
        <f>IF(BE7="",NA(),BE7)</f>
        <v>280.62</v>
      </c>
      <c r="BF6" s="22">
        <f t="shared" ref="BF6:BN6" si="7">IF(BF7="",NA(),BF7)</f>
        <v>286.19</v>
      </c>
      <c r="BG6" s="22">
        <f t="shared" si="7"/>
        <v>275.06</v>
      </c>
      <c r="BH6" s="22">
        <f t="shared" si="7"/>
        <v>249.84</v>
      </c>
      <c r="BI6" s="22">
        <f t="shared" si="7"/>
        <v>138.71</v>
      </c>
      <c r="BJ6" s="22">
        <f t="shared" si="7"/>
        <v>439.05</v>
      </c>
      <c r="BK6" s="22">
        <f t="shared" si="7"/>
        <v>465.85</v>
      </c>
      <c r="BL6" s="22">
        <f t="shared" si="7"/>
        <v>439.43</v>
      </c>
      <c r="BM6" s="22">
        <f t="shared" si="7"/>
        <v>438.41</v>
      </c>
      <c r="BN6" s="22">
        <f t="shared" si="7"/>
        <v>430.23</v>
      </c>
      <c r="BO6" s="21" t="str">
        <f>IF(BO7="","",IF(BO7="-","【-】","【"&amp;SUBSTITUTE(TEXT(BO7,"#,##0.00"),"-","△")&amp;"】"))</f>
        <v>【265.93】</v>
      </c>
      <c r="BP6" s="22">
        <f>IF(BP7="",NA(),BP7)</f>
        <v>109.45</v>
      </c>
      <c r="BQ6" s="22">
        <f t="shared" ref="BQ6:BY6" si="8">IF(BQ7="",NA(),BQ7)</f>
        <v>94.45</v>
      </c>
      <c r="BR6" s="22">
        <f t="shared" si="8"/>
        <v>94.57</v>
      </c>
      <c r="BS6" s="22">
        <f t="shared" si="8"/>
        <v>90.76</v>
      </c>
      <c r="BT6" s="22">
        <f t="shared" si="8"/>
        <v>136.01</v>
      </c>
      <c r="BU6" s="22">
        <f t="shared" si="8"/>
        <v>95.26</v>
      </c>
      <c r="BV6" s="22">
        <f t="shared" si="8"/>
        <v>92.39</v>
      </c>
      <c r="BW6" s="22">
        <f t="shared" si="8"/>
        <v>94.41</v>
      </c>
      <c r="BX6" s="22">
        <f t="shared" si="8"/>
        <v>90.96</v>
      </c>
      <c r="BY6" s="22">
        <f t="shared" si="8"/>
        <v>90.66</v>
      </c>
      <c r="BZ6" s="21" t="str">
        <f>IF(BZ7="","",IF(BZ7="-","【-】","【"&amp;SUBSTITUTE(TEXT(BZ7,"#,##0.00"),"-","△")&amp;"】"))</f>
        <v>【97.82】</v>
      </c>
      <c r="CA6" s="22">
        <f>IF(CA7="",NA(),CA7)</f>
        <v>119.45</v>
      </c>
      <c r="CB6" s="22">
        <f t="shared" ref="CB6:CJ6" si="9">IF(CB7="",NA(),CB7)</f>
        <v>121.08</v>
      </c>
      <c r="CC6" s="22">
        <f t="shared" si="9"/>
        <v>117.12</v>
      </c>
      <c r="CD6" s="22">
        <f t="shared" si="9"/>
        <v>121.59</v>
      </c>
      <c r="CE6" s="22">
        <f t="shared" si="9"/>
        <v>132.38</v>
      </c>
      <c r="CF6" s="22">
        <f t="shared" si="9"/>
        <v>192.82</v>
      </c>
      <c r="CG6" s="22">
        <f t="shared" si="9"/>
        <v>192.98</v>
      </c>
      <c r="CH6" s="22">
        <f t="shared" si="9"/>
        <v>192.13</v>
      </c>
      <c r="CI6" s="22">
        <f t="shared" si="9"/>
        <v>197.04</v>
      </c>
      <c r="CJ6" s="22">
        <f t="shared" si="9"/>
        <v>199.33</v>
      </c>
      <c r="CK6" s="21" t="str">
        <f>IF(CK7="","",IF(CK7="-","【-】","【"&amp;SUBSTITUTE(TEXT(CK7,"#,##0.00"),"-","△")&amp;"】"))</f>
        <v>【177.56】</v>
      </c>
      <c r="CL6" s="22">
        <f>IF(CL7="",NA(),CL7)</f>
        <v>70.400000000000006</v>
      </c>
      <c r="CM6" s="22">
        <f t="shared" ref="CM6:CU6" si="10">IF(CM7="",NA(),CM7)</f>
        <v>75.02</v>
      </c>
      <c r="CN6" s="22">
        <f t="shared" si="10"/>
        <v>74.22</v>
      </c>
      <c r="CO6" s="22">
        <f t="shared" si="10"/>
        <v>73.12</v>
      </c>
      <c r="CP6" s="22">
        <f t="shared" si="10"/>
        <v>74.25</v>
      </c>
      <c r="CQ6" s="22">
        <f t="shared" si="10"/>
        <v>54.05</v>
      </c>
      <c r="CR6" s="22">
        <f t="shared" si="10"/>
        <v>54.43</v>
      </c>
      <c r="CS6" s="22">
        <f t="shared" si="10"/>
        <v>53.87</v>
      </c>
      <c r="CT6" s="22">
        <f t="shared" si="10"/>
        <v>54.49</v>
      </c>
      <c r="CU6" s="22">
        <f t="shared" si="10"/>
        <v>54.8</v>
      </c>
      <c r="CV6" s="21" t="str">
        <f>IF(CV7="","",IF(CV7="-","【-】","【"&amp;SUBSTITUTE(TEXT(CV7,"#,##0.00"),"-","△")&amp;"】"))</f>
        <v>【59.81】</v>
      </c>
      <c r="CW6" s="22">
        <f>IF(CW7="",NA(),CW7)</f>
        <v>69.41</v>
      </c>
      <c r="CX6" s="22">
        <f t="shared" ref="CX6:DF6" si="11">IF(CX7="",NA(),CX7)</f>
        <v>66.89</v>
      </c>
      <c r="CY6" s="22">
        <f t="shared" si="11"/>
        <v>65.819999999999993</v>
      </c>
      <c r="CZ6" s="22">
        <f t="shared" si="11"/>
        <v>65.989999999999995</v>
      </c>
      <c r="DA6" s="22">
        <f t="shared" si="11"/>
        <v>63.54</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50.41</v>
      </c>
      <c r="DI6" s="22">
        <f t="shared" ref="DI6:DQ6" si="12">IF(DI7="",NA(),DI7)</f>
        <v>52.03</v>
      </c>
      <c r="DJ6" s="22">
        <f t="shared" si="12"/>
        <v>53.32</v>
      </c>
      <c r="DK6" s="22">
        <f t="shared" si="12"/>
        <v>54.58</v>
      </c>
      <c r="DL6" s="22">
        <f t="shared" si="12"/>
        <v>55.84</v>
      </c>
      <c r="DM6" s="22">
        <f t="shared" si="12"/>
        <v>49.12</v>
      </c>
      <c r="DN6" s="22">
        <f t="shared" si="12"/>
        <v>49.39</v>
      </c>
      <c r="DO6" s="22">
        <f t="shared" si="12"/>
        <v>50.75</v>
      </c>
      <c r="DP6" s="22">
        <f t="shared" si="12"/>
        <v>51.72</v>
      </c>
      <c r="DQ6" s="22">
        <f t="shared" si="12"/>
        <v>52.27</v>
      </c>
      <c r="DR6" s="21" t="str">
        <f>IF(DR7="","",IF(DR7="-","【-】","【"&amp;SUBSTITUTE(TEXT(DR7,"#,##0.00"),"-","△")&amp;"】"))</f>
        <v>【52.02】</v>
      </c>
      <c r="DS6" s="22">
        <f>IF(DS7="",NA(),DS7)</f>
        <v>49.65</v>
      </c>
      <c r="DT6" s="22">
        <f t="shared" ref="DT6:EB6" si="13">IF(DT7="",NA(),DT7)</f>
        <v>50.11</v>
      </c>
      <c r="DU6" s="22">
        <f t="shared" si="13"/>
        <v>50.38</v>
      </c>
      <c r="DV6" s="22">
        <f t="shared" si="13"/>
        <v>51.43</v>
      </c>
      <c r="DW6" s="22">
        <f t="shared" si="13"/>
        <v>51.89</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0.14000000000000001</v>
      </c>
      <c r="EE6" s="22">
        <f t="shared" ref="EE6:EM6" si="14">IF(EE7="",NA(),EE7)</f>
        <v>0.06</v>
      </c>
      <c r="EF6" s="22">
        <f t="shared" si="14"/>
        <v>0.21</v>
      </c>
      <c r="EG6" s="22">
        <f t="shared" si="14"/>
        <v>0.24</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364053</v>
      </c>
      <c r="D7" s="24">
        <v>46</v>
      </c>
      <c r="E7" s="24">
        <v>1</v>
      </c>
      <c r="F7" s="24">
        <v>0</v>
      </c>
      <c r="G7" s="24">
        <v>1</v>
      </c>
      <c r="H7" s="24" t="s">
        <v>93</v>
      </c>
      <c r="I7" s="24" t="s">
        <v>94</v>
      </c>
      <c r="J7" s="24" t="s">
        <v>95</v>
      </c>
      <c r="K7" s="24" t="s">
        <v>96</v>
      </c>
      <c r="L7" s="24" t="s">
        <v>97</v>
      </c>
      <c r="M7" s="24" t="s">
        <v>98</v>
      </c>
      <c r="N7" s="25" t="s">
        <v>99</v>
      </c>
      <c r="O7" s="25">
        <v>79.16</v>
      </c>
      <c r="P7" s="25">
        <v>95.2</v>
      </c>
      <c r="Q7" s="25">
        <v>3680</v>
      </c>
      <c r="R7" s="25">
        <v>11302</v>
      </c>
      <c r="S7" s="25">
        <v>122.48</v>
      </c>
      <c r="T7" s="25">
        <v>92.28</v>
      </c>
      <c r="U7" s="25">
        <v>10667</v>
      </c>
      <c r="V7" s="25">
        <v>23</v>
      </c>
      <c r="W7" s="25">
        <v>463.78</v>
      </c>
      <c r="X7" s="25">
        <v>108.91</v>
      </c>
      <c r="Y7" s="25">
        <v>108.16</v>
      </c>
      <c r="Z7" s="25">
        <v>112.67</v>
      </c>
      <c r="AA7" s="25">
        <v>108.86</v>
      </c>
      <c r="AB7" s="25">
        <v>135.9</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503.11</v>
      </c>
      <c r="AU7" s="25">
        <v>509.03</v>
      </c>
      <c r="AV7" s="25">
        <v>614.35</v>
      </c>
      <c r="AW7" s="25">
        <v>698.95</v>
      </c>
      <c r="AX7" s="25">
        <v>509.84</v>
      </c>
      <c r="AY7" s="25">
        <v>362.93</v>
      </c>
      <c r="AZ7" s="25">
        <v>371.81</v>
      </c>
      <c r="BA7" s="25">
        <v>384.23</v>
      </c>
      <c r="BB7" s="25">
        <v>364.3</v>
      </c>
      <c r="BC7" s="25">
        <v>378.87</v>
      </c>
      <c r="BD7" s="25">
        <v>243.36</v>
      </c>
      <c r="BE7" s="25">
        <v>280.62</v>
      </c>
      <c r="BF7" s="25">
        <v>286.19</v>
      </c>
      <c r="BG7" s="25">
        <v>275.06</v>
      </c>
      <c r="BH7" s="25">
        <v>249.84</v>
      </c>
      <c r="BI7" s="25">
        <v>138.71</v>
      </c>
      <c r="BJ7" s="25">
        <v>439.05</v>
      </c>
      <c r="BK7" s="25">
        <v>465.85</v>
      </c>
      <c r="BL7" s="25">
        <v>439.43</v>
      </c>
      <c r="BM7" s="25">
        <v>438.41</v>
      </c>
      <c r="BN7" s="25">
        <v>430.23</v>
      </c>
      <c r="BO7" s="25">
        <v>265.93</v>
      </c>
      <c r="BP7" s="25">
        <v>109.45</v>
      </c>
      <c r="BQ7" s="25">
        <v>94.45</v>
      </c>
      <c r="BR7" s="25">
        <v>94.57</v>
      </c>
      <c r="BS7" s="25">
        <v>90.76</v>
      </c>
      <c r="BT7" s="25">
        <v>136.01</v>
      </c>
      <c r="BU7" s="25">
        <v>95.26</v>
      </c>
      <c r="BV7" s="25">
        <v>92.39</v>
      </c>
      <c r="BW7" s="25">
        <v>94.41</v>
      </c>
      <c r="BX7" s="25">
        <v>90.96</v>
      </c>
      <c r="BY7" s="25">
        <v>90.66</v>
      </c>
      <c r="BZ7" s="25">
        <v>97.82</v>
      </c>
      <c r="CA7" s="25">
        <v>119.45</v>
      </c>
      <c r="CB7" s="25">
        <v>121.08</v>
      </c>
      <c r="CC7" s="25">
        <v>117.12</v>
      </c>
      <c r="CD7" s="25">
        <v>121.59</v>
      </c>
      <c r="CE7" s="25">
        <v>132.38</v>
      </c>
      <c r="CF7" s="25">
        <v>192.82</v>
      </c>
      <c r="CG7" s="25">
        <v>192.98</v>
      </c>
      <c r="CH7" s="25">
        <v>192.13</v>
      </c>
      <c r="CI7" s="25">
        <v>197.04</v>
      </c>
      <c r="CJ7" s="25">
        <v>199.33</v>
      </c>
      <c r="CK7" s="25">
        <v>177.56</v>
      </c>
      <c r="CL7" s="25">
        <v>70.400000000000006</v>
      </c>
      <c r="CM7" s="25">
        <v>75.02</v>
      </c>
      <c r="CN7" s="25">
        <v>74.22</v>
      </c>
      <c r="CO7" s="25">
        <v>73.12</v>
      </c>
      <c r="CP7" s="25">
        <v>74.25</v>
      </c>
      <c r="CQ7" s="25">
        <v>54.05</v>
      </c>
      <c r="CR7" s="25">
        <v>54.43</v>
      </c>
      <c r="CS7" s="25">
        <v>53.87</v>
      </c>
      <c r="CT7" s="25">
        <v>54.49</v>
      </c>
      <c r="CU7" s="25">
        <v>54.8</v>
      </c>
      <c r="CV7" s="25">
        <v>59.81</v>
      </c>
      <c r="CW7" s="25">
        <v>69.41</v>
      </c>
      <c r="CX7" s="25">
        <v>66.89</v>
      </c>
      <c r="CY7" s="25">
        <v>65.819999999999993</v>
      </c>
      <c r="CZ7" s="25">
        <v>65.989999999999995</v>
      </c>
      <c r="DA7" s="25">
        <v>63.54</v>
      </c>
      <c r="DB7" s="25">
        <v>80.510000000000005</v>
      </c>
      <c r="DC7" s="25">
        <v>79.44</v>
      </c>
      <c r="DD7" s="25">
        <v>79.489999999999995</v>
      </c>
      <c r="DE7" s="25">
        <v>78.8</v>
      </c>
      <c r="DF7" s="25">
        <v>77.98</v>
      </c>
      <c r="DG7" s="25">
        <v>89.42</v>
      </c>
      <c r="DH7" s="25">
        <v>50.41</v>
      </c>
      <c r="DI7" s="25">
        <v>52.03</v>
      </c>
      <c r="DJ7" s="25">
        <v>53.32</v>
      </c>
      <c r="DK7" s="25">
        <v>54.58</v>
      </c>
      <c r="DL7" s="25">
        <v>55.84</v>
      </c>
      <c r="DM7" s="25">
        <v>49.12</v>
      </c>
      <c r="DN7" s="25">
        <v>49.39</v>
      </c>
      <c r="DO7" s="25">
        <v>50.75</v>
      </c>
      <c r="DP7" s="25">
        <v>51.72</v>
      </c>
      <c r="DQ7" s="25">
        <v>52.27</v>
      </c>
      <c r="DR7" s="25">
        <v>52.02</v>
      </c>
      <c r="DS7" s="25">
        <v>49.65</v>
      </c>
      <c r="DT7" s="25">
        <v>50.11</v>
      </c>
      <c r="DU7" s="25">
        <v>50.38</v>
      </c>
      <c r="DV7" s="25">
        <v>51.43</v>
      </c>
      <c r="DW7" s="25">
        <v>51.89</v>
      </c>
      <c r="DX7" s="25">
        <v>16.760000000000002</v>
      </c>
      <c r="DY7" s="25">
        <v>18.57</v>
      </c>
      <c r="DZ7" s="25">
        <v>21.14</v>
      </c>
      <c r="EA7" s="25">
        <v>22.12</v>
      </c>
      <c r="EB7" s="25">
        <v>25.67</v>
      </c>
      <c r="EC7" s="25">
        <v>25.37</v>
      </c>
      <c r="ED7" s="25">
        <v>0.14000000000000001</v>
      </c>
      <c r="EE7" s="25">
        <v>0.06</v>
      </c>
      <c r="EF7" s="25">
        <v>0.21</v>
      </c>
      <c r="EG7" s="25">
        <v>0.24</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 kamiita</cp:lastModifiedBy>
  <dcterms:created xsi:type="dcterms:W3CDTF">2024-12-11T05:04:31Z</dcterms:created>
  <dcterms:modified xsi:type="dcterms:W3CDTF">2025-01-29T04:21:09Z</dcterms:modified>
  <cp:category/>
</cp:coreProperties>
</file>